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0" windowWidth="7650" windowHeight="9120" tabRatio="609" activeTab="0"/>
  </bookViews>
  <sheets>
    <sheet name="Iσολ." sheetId="1" r:id="rId1"/>
    <sheet name="PROSART." sheetId="2" r:id="rId2"/>
    <sheet name="Πάγια" sheetId="3" r:id="rId3"/>
  </sheets>
  <externalReferences>
    <externalReference r:id="rId6"/>
    <externalReference r:id="rId7"/>
    <externalReference r:id="rId8"/>
  </externalReferences>
  <definedNames>
    <definedName name="OM7">'[3]ΠΕΛΑΤΕΣ'!#REF!</definedName>
    <definedName name="p">'[1]ΠΕΛΑΤΕΣ'!#REF!</definedName>
    <definedName name="_xlnm.Print_Area" localSheetId="0">'Iσολ.'!$A$1:$U$129</definedName>
    <definedName name="_xlnm.Print_Area" localSheetId="1">'PROSART.'!$A$1:$D$159</definedName>
    <definedName name="_xlnm.Print_Area" localSheetId="2">'Πάγια'!$A$1:$K$15</definedName>
    <definedName name="Print_Area_MI">#REF!</definedName>
    <definedName name="Αποτελ.Χρήσεως">'[2]ΠΕΛΑΤΕΣ'!#REF!</definedName>
  </definedNames>
  <calcPr fullCalcOnLoad="1"/>
</workbook>
</file>

<file path=xl/sharedStrings.xml><?xml version="1.0" encoding="utf-8"?>
<sst xmlns="http://schemas.openxmlformats.org/spreadsheetml/2006/main" count="378" uniqueCount="299">
  <si>
    <t>(α) § 4.1.501 παρ.25: Οποιεσδήποτε άλλες πληροφορίες που απαιτούνται από ειδικές διατάξεις ή που κρίνονται αναγκαίες για να παρουσιάζεται μια πιστή εικόνα της περιουσίας, της χρηματοοικονομικής καταστάσεως και των αποτελεσμάτων της Μονάδας Υγείας, όταν αυτό δεν επιτυγχάνεται με όσα αναφέρονται στις προηγούμενες παραγράφους.</t>
  </si>
  <si>
    <t>(α) § 4.1.501 παρ. 12: Η έκταση στην οποία ο υπολογισμός των αποτελεσμάτων χρήσεως επηρεάστηκε από αποτίμηση που έγινε κατά παρέκκλιση από τις νομοθετημένες αρχές αποτιμήσεως, είτε στη χρήση του ισολογισμού, είτε σε προηγούμενη χρήση.</t>
  </si>
  <si>
    <t>§ 6. Κεφάλαιο</t>
  </si>
  <si>
    <t>§ 7. Προβλέψεις και Υποχρεώσεις</t>
  </si>
  <si>
    <t>§ 8. Μεταβατικοί Λογαριασμοί</t>
  </si>
  <si>
    <t>§ 9. Λογαριασμοί Τάξεως</t>
  </si>
  <si>
    <t>§ 10. Χορηγηθείσες εγγυήσεις και εμπράγματες ασφάλειες</t>
  </si>
  <si>
    <t>§ 11. Αμοιβές, προκαταβολές και πιστώσεις σε όργανα διοικήσεως</t>
  </si>
  <si>
    <t>§ 12. Αποτελέσματα χρήσεως</t>
  </si>
  <si>
    <t>§ 13. Αλλες πληροφορίες που απαιτούνται για αρτιότερη πληροφόρηση και εφαρμογή της αρχής της πιστής εικόνας</t>
  </si>
  <si>
    <t>(γ) § 4.1.501 παρ.14: Δοθείσες προκαταβολές και πιστώσεις σε όργανα διοικήσεως (μέλη διοικητικών συμβουλίων και διαχειριστές) και οφείλονται κατά την ημερομηνία κλεισίματος του ισολογισμού, με αναφορά του ετήσιου επιτόκιου των πιστώσεων αυτών και των ουσιωδών όρων τους, καθώς και οι υποχρεώσεις που αναλήφθηκαν για λογαριασμό τους με την μορφή οποιασδήποτε εγγυήσεως.</t>
  </si>
  <si>
    <t>(ε) § 4.1.501 παρ.2: Παράθεση της διαφοράς, μεταξύ αξίας αποτιμήσεως των αποθεμάτων και κινητών αξιών και της τρέχουσας τιμής αγοράς τους, εφόσον είναι αξιόλογη.</t>
  </si>
  <si>
    <t>(δ) § 4.1.501 παρ.19: Ανάλυση και επεξήγηση των ποσών των εξόδων εγκαταστάσεως (πολυετούς αποσβέσεως) που αφορούν τη χρήση.</t>
  </si>
  <si>
    <t>(γ) § 4.1.501 παρ.18: Πιθανές οφειλές σημαντικών ποσών φόρων που ενδεχομένως να προκύψουν σε βάρος της κλειόμενης και των προηγουμένων χρήσεων, εφόσον δεν εμφανίζονται στις υποχρεώσεις ή στις προβλέψεις.</t>
  </si>
  <si>
    <t>(στ) § 4.1.501 παρ.19: Ανάλυση και επεξήγηση των κονδυλίων "Εξοδα ερευνών και αναπτύξεως", "Παραχωρήσεις και δικαιώματα βιομηχανικής ιδιοκτησίας" και αναφορά των ειδικών διατάξεων απόσβεσης των εξόδων ερευνών και αναπτυξης, εφόσον η αποσβεση τους δεν γίνεται με το γενιικό κανόνα της πενταετίας.</t>
  </si>
  <si>
    <t>(β) § 4.1.501 παρ.21: Παρέκκλιση από την αρχή του αμετάβλητου της δομής και μορφής εμφανίσεως του ισολογισμού και του λογαριασμού "αποτελέσματα χρήσεως".</t>
  </si>
  <si>
    <t>(γ) § 4.1.501 παρ.21: Καταχώριση στον προσδιάζοντα λογαριασμό στοιχείου σχετιζόμενου με περισσότερους υποχρεωτικούς λογαριασμούς.</t>
  </si>
  <si>
    <t xml:space="preserve">(στ) (ε) § 4.1.501 παρ.23: Αναμορφώσεις κονδυλίων προηγούμενης χρήσης για να καταστούν συγκρίσιμα με τα αντίστοιχα κονδύλια της κλειόμενης χρήσης. </t>
  </si>
  <si>
    <t>(3) Συμμετοχές και χρεόγραφα δεν υπάρχουν.</t>
  </si>
  <si>
    <t>(4) Συμμετοχές σε λοιπές πλην Α.Ε επιχειρησεις δεν υπάρχουν.</t>
  </si>
  <si>
    <t>Δεν έγινε.</t>
  </si>
  <si>
    <t>Δεν είναι αξιόλογη η διαφορά.</t>
  </si>
  <si>
    <t>Δεν έγιναν.</t>
  </si>
  <si>
    <t>(γ) § 4.1.501 παρ.1: Προβλέψεις για υποτίμηση ενσώματων πάγιων περιουσιακών στοιχείων.</t>
  </si>
  <si>
    <t>Δεν σχηματίσθηκαν.</t>
  </si>
  <si>
    <t>Δεν υπάρχουν τέτοια κονδύλια.</t>
  </si>
  <si>
    <t>(α)§ 4.1.501 παρ.24: Συμμετοχές στο κεφάλαιο άλλων επιχειρήσεων με ποσοστό μεγαλύτερο απο 10%.</t>
  </si>
  <si>
    <t>(β)§ 4.1.501 παρ.5: Διαφορές απο υποτίμηση κυκλοφορούντων στοιχείων ενεργητικού και λόγοι στους οποίους οφείλονται.</t>
  </si>
  <si>
    <t>(ε)  § 4.1.501 παρ.19: Τα ποσά και ο λογιστικός χειρισμός των συν/κών διαφορών που προέκυψαν στην παρούσα χρήση, κατα την πληρωμή (δόσεων) ή την αποτίμηση στο τέλος τη χρήσης δανείων ή πιστώσεων, χρησιμοποιηθέντων αποκλειστικά για κτήσεις πάγιων στοιχείων.</t>
  </si>
  <si>
    <t>(β) § 4.1.501 παρ.18: Οι οικονομικές δεσμεύσεις από αμφοτεροβαρής συμβάσεις που είναι χρήσιμες για την εκτίμηση της χρηματοοικονομικής θέσεως της Μονάδας Υγείας που δεν εμφανίζονται στους λογαριασμούς τάξεως. Υποχρεώσεις καταβολής ειδικών μηνιαίων παροχών και οικονομικές δεσμεύσεις για συνδεμένες επιχειρήσεις.</t>
  </si>
  <si>
    <t>(β) § 4.1.501 παρ.11: Μέσος όρος του απασχοληθέντος κατά την διάρκεια της χρήσης προσωπικού και κατηγορίες αυτού, με το συνολικό κόστος τους αναλυμένο σε μισθούς και ημερομίσθια και κοινωνικές επιβαρύνσεις, με χωρίστη αναφορά αυτών που είναι σχετικές με συντάξεις. Διευκρινίζεται ότι, στο "Διοικητικό (υπαλληλικό) προσωπικό" περιλαμβάνεται το με μηνιαίο μισθό αμειβόμενο προσωπικό και στο "Εργατοτεχνικό προσωπικό" οι αμειβόμενοι με ημερομίσθιο.</t>
  </si>
  <si>
    <t>(γ) § 4.1.501 παρ.17: Ανάλυση των έκτακτων και ανόργανων εξόδων και εσόδων (δηλαδή των λογαριασμών "έκτακτα και ανόργανα έξοδα" και "έκτακτα και ανόργανα έσοδα"). Αν τα ποσά των λογαριασμών "έκτακτες ζημίες" και "έκτακτα κέρδη" είναι σημαντικά  παραθέτεται και αυτών ανάλυση (με βάση τους λογαριασμούς 81.02 και 81.03 του Κλαδ.Λογ.Σχεδίου).</t>
  </si>
  <si>
    <t xml:space="preserve">ΓΕΝΙΚΟ ΝΟΣΟΚΟΜΕΙΟ ΣΕΡΡΩΝ </t>
  </si>
  <si>
    <t>Σύνολο ΚΑ 10-14</t>
  </si>
  <si>
    <t>Εδαφικές εκτάσεις</t>
  </si>
  <si>
    <t>Κτίρια - εγκαταστάσεις κτιρίων και τεχνικά έργα</t>
  </si>
  <si>
    <t>Μηχανήματα - τεχικές εγκατ/σεις - λοιπός μηχανολογικός εξοπλισμός</t>
  </si>
  <si>
    <t>§ 4. Συμμετοχές</t>
  </si>
  <si>
    <t>§ 5. Αποθέματα</t>
  </si>
  <si>
    <t>Δεν υπάρχουν.</t>
  </si>
  <si>
    <t>Δεν συνέτρεξε τέτοια περίπτωση</t>
  </si>
  <si>
    <t>3. Έσοδα προηγουμένων χρήσεων</t>
  </si>
  <si>
    <t>3. Έξοδα προηγουμένων χρήσεων</t>
  </si>
  <si>
    <t>ΛΟΓΑΡΙΑΣΜΟΙ</t>
  </si>
  <si>
    <t>Κ.Α</t>
  </si>
  <si>
    <t xml:space="preserve">ΑΞΙΑ </t>
  </si>
  <si>
    <t>Μεταβολές χρήσεως</t>
  </si>
  <si>
    <t>Α  Π  Ο  Σ  Β  Ε  Σ  Ε  Ι  Σ</t>
  </si>
  <si>
    <t xml:space="preserve">ΑΝΑΠ. ΑΞΙΑ </t>
  </si>
  <si>
    <t>Προσθήκες</t>
  </si>
  <si>
    <t>Μειώσεις</t>
  </si>
  <si>
    <t>Γήπεδα - Οικόπεδα</t>
  </si>
  <si>
    <t>10.</t>
  </si>
  <si>
    <t>11.</t>
  </si>
  <si>
    <t>Κτίρια και τεχνικά έργα</t>
  </si>
  <si>
    <t>12.</t>
  </si>
  <si>
    <t>13.</t>
  </si>
  <si>
    <t>Μεταφορικά μέσα</t>
  </si>
  <si>
    <t>14.</t>
  </si>
  <si>
    <t>Έπιπλα και λοιπός εξοπλισμός</t>
  </si>
  <si>
    <t>ΕΝΕΡΓΗΤΙΚΟ</t>
  </si>
  <si>
    <t>ΠΑΘΗΤΙΚΟ</t>
  </si>
  <si>
    <t>Ποσά προηγ/νης</t>
  </si>
  <si>
    <t>Β.</t>
  </si>
  <si>
    <t>ΕΞΟΔΑ ΕΓΚΑΤΑΣΤΑΣΕΩΣ</t>
  </si>
  <si>
    <t>Αξία Κτήσεως</t>
  </si>
  <si>
    <t>Αποσβέσεις</t>
  </si>
  <si>
    <t>Αναπ/στη αξία</t>
  </si>
  <si>
    <t>Α.</t>
  </si>
  <si>
    <t>ΙΔΙΑ ΚΕΦΑΛΑΙΑ</t>
  </si>
  <si>
    <t>1.</t>
  </si>
  <si>
    <t>Ι.</t>
  </si>
  <si>
    <t>3.</t>
  </si>
  <si>
    <t>4.</t>
  </si>
  <si>
    <t>2.</t>
  </si>
  <si>
    <t>Γ.</t>
  </si>
  <si>
    <t>ΠΑΓΙΟ ΕΝΕΡΓΗΤΙΚΟ</t>
  </si>
  <si>
    <t>ΙΙ.</t>
  </si>
  <si>
    <t>Ενσώματες ακινητοποιήσεις</t>
  </si>
  <si>
    <t>Διαφορές αναπροσαρμογής-</t>
  </si>
  <si>
    <t>Επιχορηγήσεις επενδύσεων</t>
  </si>
  <si>
    <t>5.</t>
  </si>
  <si>
    <t>6.</t>
  </si>
  <si>
    <t>ΙV.</t>
  </si>
  <si>
    <t>Aποτελέσματα εις νέο</t>
  </si>
  <si>
    <t>Δ.</t>
  </si>
  <si>
    <t>ΚΥΚΛΟΦΟΡΟΥΝ ΕΝΕΡΓΗΤΙΚΟ</t>
  </si>
  <si>
    <t>ΥΠΟΧΡΕΩΣΕΙΣ</t>
  </si>
  <si>
    <t>Βραχυπρόθεσμες υποχρεώσεις</t>
  </si>
  <si>
    <t>Απαιτήσεις</t>
  </si>
  <si>
    <t>Προμηθευτές</t>
  </si>
  <si>
    <t>Διαθέσιμα</t>
  </si>
  <si>
    <t>Καταθέσεις όψεως και προθεσμίας</t>
  </si>
  <si>
    <t>ΚΑΤΑΣΤΑΣΗ ΛΟΓΑΡΙΑΣΜΟΥ ΑΠΟΤΕΛΕΣΜΑΤΩΝ ΧΡΗΣΕΩΣ</t>
  </si>
  <si>
    <t>ΠΙΝΑΚΑΣ ΔΙΑΘΕΣΕΩΣ ΑΠΟΤΕΛΕΣΜΑΤΩΝ</t>
  </si>
  <si>
    <t>ΑΠΟΤΕΛΕΣΜΑΤΑ ΕΚΜΕΤΑΛΛΕΥΣΕΩΣ</t>
  </si>
  <si>
    <t>Μείον:</t>
  </si>
  <si>
    <t>Πλέον:</t>
  </si>
  <si>
    <t>Σύνολο</t>
  </si>
  <si>
    <t>3. Χρεωστικοί τόκοι και συναφή έξοδα</t>
  </si>
  <si>
    <t>Σύνολον αποσβέσεων παγίων στοιχείων</t>
  </si>
  <si>
    <t>Απαιτήσεις από πώληση αγαθών και υπηρεσιών</t>
  </si>
  <si>
    <t>Κεφάλαιο</t>
  </si>
  <si>
    <t>1. Έσοδα από πώληση αγαθών &amp; υπηρεσιών</t>
  </si>
  <si>
    <t>Λοιπά έξοδα εγκαταστάσεως</t>
  </si>
  <si>
    <t>15.</t>
  </si>
  <si>
    <t>Ασφαλιστικοί οργανισμοί</t>
  </si>
  <si>
    <t>Πιστωτές διάφοροι</t>
  </si>
  <si>
    <t>Ταμείο</t>
  </si>
  <si>
    <t>Αποθέματα</t>
  </si>
  <si>
    <t>Σύνολο κυκλοφορούντος ενεργητικού (ΔI+ΔII+ΔIV)</t>
  </si>
  <si>
    <t>4. Πιστωτικοί τόκοι και συναφή έσοδα</t>
  </si>
  <si>
    <t>Μείον: Οι από αυτές ενσωμ/νες στο λειτ/κό κόστος</t>
  </si>
  <si>
    <t>ΛΟΓΑΡΙΑΣΜΟΙ ΤΑΞΕΩΣ ΧΡΕΩΣΤΙΚΟΙ</t>
  </si>
  <si>
    <t>ΛΟΓΑΡΙΑΣΜΟΙ ΤΑΞΕΩΣ ΠΙΣΤΩΤΙΚΟΙ</t>
  </si>
  <si>
    <t>16.17</t>
  </si>
  <si>
    <t>Έξοδα αναδιοργανώσεως</t>
  </si>
  <si>
    <t>Σύνολο ΚΑ 16</t>
  </si>
  <si>
    <t>Γενικό  Σύνολο</t>
  </si>
  <si>
    <t>Έξοδα προηγουμένων χρήσεων</t>
  </si>
  <si>
    <t>Έσοδα προηγουμένων χρήσεων</t>
  </si>
  <si>
    <t>ΠΡΟΣΑΡΤΗΜΑ</t>
  </si>
  <si>
    <t>Διάταξη και περίληψή της</t>
  </si>
  <si>
    <t>Απάντηση</t>
  </si>
  <si>
    <t>§ 1. Σύννομη κατάρτιση και δομή των οικονομικών καταστάσεων</t>
  </si>
  <si>
    <t>Παρεκκλίσεις που έγιναν χάριν της αρχής της πραγματικής εικόνας</t>
  </si>
  <si>
    <t>Δεν έγινε παρέκκλιση.</t>
  </si>
  <si>
    <t>Δεν υπάρχουν</t>
  </si>
  <si>
    <t>§ 2. Αποτίμηση περιουσιακών στοιχείων</t>
  </si>
  <si>
    <t>(2) Δεν συνέτρεξε περίπτωση σχηματισμού προβλέψεων υποτιμήσεως.</t>
  </si>
  <si>
    <t>§ 3. Πάγιο ενεργητικό και έξοδα εγκαταστάσεως</t>
  </si>
  <si>
    <t>Παρατίθεται στο τέλος του προσαρτήματος  πολύστηλος πίνακας με τις πληροφορίες που απαιτεί η διάταξη.</t>
  </si>
  <si>
    <t>16.10</t>
  </si>
  <si>
    <t>Έξοδα ιδρύσεως &amp; πρώτης εγκατ/σεως</t>
  </si>
  <si>
    <t>1. Έξοδα διοικητικής λειτουργίας</t>
  </si>
  <si>
    <t>3. Έξοδα λειτουργίας δημοσίων σχέσεων</t>
  </si>
  <si>
    <t>ΕΚΤΑΚΤΑ ΑΠΟΤΕΛΕΣΜΑΤΑ</t>
  </si>
  <si>
    <t>Έλλειμμα εις νέο</t>
  </si>
  <si>
    <t>ΓΕΝΙΚΟ ΝΟΣΟΚΟΜΕΙΟ ΣΕΡΡΩΝ</t>
  </si>
  <si>
    <t>Αγροί, Φυτείες, Δάση</t>
  </si>
  <si>
    <t>Ανταλλακτικά και Είδη συσκευασίας</t>
  </si>
  <si>
    <t>Υποχρεώσεις από φόρους &amp; τέλη</t>
  </si>
  <si>
    <t>Kόστος αγαθών και υπηρεσιών</t>
  </si>
  <si>
    <t xml:space="preserve">Άλλα έσοδα </t>
  </si>
  <si>
    <t>Οργανικά και Έκτακτα Αποτελέσματα (ζημίες)</t>
  </si>
  <si>
    <t>Ο ΔΙΟΙΚΗΤΗΣ ΤΟΥ ΝΟΣΟΚΟΜΕΙΟΥ</t>
  </si>
  <si>
    <t>Ο ΔΙΕΥΘΥΝΤΗΣ ΔΙΟΙΚΗΤΙΚΩΝ ΥΠΗΡΕΣΙΩΝ</t>
  </si>
  <si>
    <t>ΣΤΑΜΑΤΙΟΥ ΙΩΑΝΝΗΣ</t>
  </si>
  <si>
    <t>Ο ΣΥΝΤΑΞΑΣ ΟΙΚΟΝΟΜΙΚΟΣ ΣΥΜΒΟΥΛΟΣ</t>
  </si>
  <si>
    <t>Ακιν/σεις υπό εκτέλεση και προκαταβολές κτήσεως παγίων στοιχείων</t>
  </si>
  <si>
    <t>(α) § 4.1.501 παρ.21: Παρέκκλιση από τις σχετικές διατάξεις περί καταρτίσεως των ετησίων οικονομικών καταστάσεων, που κρίθηκε απαραίτητη για την εμφάνιση, με απόλυτη σαφήνεια, της πραγματικής εικόνας.</t>
  </si>
  <si>
    <t>Δεν έγινε</t>
  </si>
  <si>
    <r>
      <t>Μείον:</t>
    </r>
    <r>
      <rPr>
        <sz val="10"/>
        <rFont val="Times New Roman"/>
        <family val="1"/>
      </rPr>
      <t xml:space="preserve"> </t>
    </r>
  </si>
  <si>
    <t>Ποσά κλειόμενης</t>
  </si>
  <si>
    <t>Σύνολο ιδίων κεφαλαίων (ΑΙ+ΑΙΙ+ΑΙV)</t>
  </si>
  <si>
    <t>Σύνολο υποχρεώσεων (ΓΙΙ)</t>
  </si>
  <si>
    <t>Ποσά προηγ.</t>
  </si>
  <si>
    <t>Μηχανήματα - Τεχνικές εγκαταστάσεις</t>
  </si>
  <si>
    <t>και Λοιπός μηχανολογικός εξοπλισμός</t>
  </si>
  <si>
    <t>Σύνολο πάγιου ενεργητικού (ΓΙΙ)</t>
  </si>
  <si>
    <t xml:space="preserve">Πρώτες και βοηθητικές ύλες, Αναλώσιμα υλικά, </t>
  </si>
  <si>
    <t>Καταβεβλημένο</t>
  </si>
  <si>
    <t>8.</t>
  </si>
  <si>
    <t>Μικτά αποτελέσματα (ζημίες) εκμεταλλεύσεως</t>
  </si>
  <si>
    <t>Μερικά αποτελέσματα (ζημίες) εκμεταλλεύσεως</t>
  </si>
  <si>
    <t>Ολικά αποτελέσματα (ζημίες) εκμεταλλεύσεως</t>
  </si>
  <si>
    <t>(δ) § 4.1.501 παρ.2: Αλλαγή μεθόδου υπολογισμού της τιμής κτήσεως ή του κόστους παραγωγής των αποθεμάτων ή των κινητών αξιών.</t>
  </si>
  <si>
    <t>(στ)§ 4.1.501 παρ.2: Ανάλυση και επεξήγηση της γενόμενης μέσα στη χρήση, με βάση ειδικό νόμο, αναπροσαρμογής της αξίας των πάγιων περιουσιακών στοιχείων και παράθεση της κινήσεως του λογαριασμού "Διαφορές αναπροσαρμογής".</t>
  </si>
  <si>
    <t>(ζ) § 4.1.501 παρ.12: Έκταση στην οποία ο υπολογισμός των αποτελεσμάτων χρήσεως επηρεάστηκε από αποτίμηση που έγινε κατά παρέκκλιση από τις νομοθετημένες αρχές αποτιμήσεως, είτε στη χρήση του Ισολογισμού, είτε σε προηγούμενη χρήση.</t>
  </si>
  <si>
    <t>(α) § 4.1.501 παρ.1: Μέθοδοι αποτιμήσεως που εφαρμόστηκαν για την  αποτίμηση των διαφόρων στοιχείων των οικονομικών καταστάσεων των περιουσιακών στοιχείων και μέθοδοι υπολογισμού διορθώσεως αξιών με σχηματισμό προβλέψεων ή διενέργεια αποσβέσεων, καθώς και  οι μέθοδοι υπολογισμού αναπροσαρμοσμένων αξιών,  σε περίπτωση που ειδικές διατάξεις της νομοθεσίας που ισχύει κάθε φορά επιτρέπουν την αναπροσαρμογή.</t>
  </si>
  <si>
    <t>(α) § 4.1.501 παρ.6: Αποτίμηση αποθεμάτων και των λοιπών ομοειδών στοιχείων στην τελευταία γνωστή τιμή αγοράς πριν από την ημερομηνία κλεισίματος του ισολογισμού (διαφορές τιμής κτήσεως και τιμής αγοράς), συνολικά κατά κατηγορίες των περιουσιακών αυτών στοιχείων κατά παρέκκλιση από τους κανόνες αποτιμήσεως.</t>
  </si>
  <si>
    <t>(β)§ 4.1.501 παρ.24: Συμμετοχές στο κεφάλαιο άλλων επιχειρήσεων στις οποίες το Νοσοκομείο είναι απεριόριστα ευθυνόμενος εταίρος.</t>
  </si>
  <si>
    <t>(α) § 4.1.501 παρ.13: Αμοιβές μελών οργάνων διοικήσεως και διευθύνσεως της Μονάδα Υγείας.</t>
  </si>
  <si>
    <t>(δ) § 4.1.501 παρ.17:  Ανάλυση των λογαριασμών "Εσοδα προηγουμένων χρήσεων", "Εσοδα από προβλέψεις προηγουμένων χρήσεων" και "Εξοδα προηγουμένων χρήσεων".</t>
  </si>
  <si>
    <t>Υπόλοιπο ελλειμμάτων προηγ. χρήσεων</t>
  </si>
  <si>
    <t>Πιστωτικοί λ/σμοί Δημοσίου Λογιστικού</t>
  </si>
  <si>
    <t>Χρεωστικοί λ/σμοί Δημοσίου Λογιστικού</t>
  </si>
  <si>
    <t>(+) Υπόλοιπο ελλειμάτων προηγ/νων χρήσεων</t>
  </si>
  <si>
    <t>(βάσει των διατάξεων του Π.Δ.146/2003, παρ. 4.1.5. όπως ισχύει)</t>
  </si>
  <si>
    <t>(δ) § 4.1.501 παρ.22: Προσαρμογή στη δομή και στους τίτλους των λογαριασμών με αραβική αρίθμηση, όταν η ειδική φύση της επιχείρησης το απαιτεί.</t>
  </si>
  <si>
    <t>(β) § 4.1.501 παρ.1: Παρέκκλιση από τις μεθόδους και τις βασικές αρχές αποτιμήσεως. Εφαρμογή ειδικών μεθόδων αποτιμήσεως.</t>
  </si>
  <si>
    <t>(γ) § 4.1.501 παρ.7: Βάσεις μετατροπής σε ευρώ περιουσιακών στοιχείων εκφρασμένων σε ξένο νόμισμα (Ξ.Ν.) και λογιστικός χειρισμός των συναλλαγματικών διαφορών.</t>
  </si>
  <si>
    <t>(β) § 4.1.501 παρ.4: Ανάλυση πρόσθετων αποσβέσεων του πάγιου ενεργητικού για φορολογικούς σκοπούς</t>
  </si>
  <si>
    <t xml:space="preserve">(α) § 4.1.501 παρ.16: Μεταβολές παγίων στοιχείων για κάθε πρωτοβάθμιο λογαριασμό </t>
  </si>
  <si>
    <t>(β) § 4.1.501 παρ.13: Υποχρεώσεις που δημιουργήθηκαν ή αναλήφθηκαν για βοηθήματα σε αποχωρήσαντα την παρούσα χρήση μέλη οργάνων διοικήσεως και διευθύνσεως της Μονάδα Υγείας.</t>
  </si>
  <si>
    <t>(γ)§ 4.1.501 παρ.8: Κατεχόμενοι τίτλοι πάγιας επένδυσης και χρεογράφων (είδος, τεμάχια), με την αρχική αξία κτήσεως τους και αποτιμήσεως τους στο τέλος της χρήσεως.</t>
  </si>
  <si>
    <t>(δ)§ 4.1.501 παρ.3: Διαφορές που προκύπτουν κατά την αποτίμηση των συμμετοχών και χρεογράφων</t>
  </si>
  <si>
    <t>(δ) § 4.1.501 παρ.10: Υποχρεώσεις που δεν εμφανίζονται στον Ισολογισμό της Μονάδας Υγείας</t>
  </si>
  <si>
    <t>(ε) § 4.1.501 παρ.9: Μακροπρόθεσμες υποχρεώσεις πάνω απο 5 έτη.</t>
  </si>
  <si>
    <t>(στ) § 4.1.501 παρ.9: Υποχρεώσεις καλυπτόμενες με εμπράγματες ασφάλειες.</t>
  </si>
  <si>
    <t>(α) § 4.1.501 παρ.15: Ανάλυση των λογαριασμών τάξεως, στην έκταση που δεν καλύπτεται η υποχρέωση αυτή από τις πληροφορίες της επόμενης § 10 .</t>
  </si>
  <si>
    <t xml:space="preserve">(α) § 4.1.501 παρ.15:  Εγγυήσεις που χορηγήθηκαν από την Μονάδα Υγείας καθώς και εγγυήσεις που χορηγήθηκαν από την Μονάδα Υγείας προς όφελος τρίτων. </t>
  </si>
  <si>
    <t>(β) § 4.1.501 παρ.15:  Εμπράγματες ασφάλειες (υποθήκες-προσημειώσεις) που χορηγήθηκαν από την Μονάδα Υγείας.</t>
  </si>
  <si>
    <t xml:space="preserve">(α) § 4.1.501 παρ.20: Ανάλυση του λογαριασμού ''Λοιπές προβλέψεις'' όταν είναι αξιόλογες. </t>
  </si>
  <si>
    <t>(α) § 4.1.501 παρ.17: Ανάλυση των κονδυλίων των μεταβατικών λογαριασμών "Εξοδα επομένων χρήσεων", "Εσοδα χρήσεως  εισπρακτέα" και "Εξοδα χρήσεως δουλευμένα".</t>
  </si>
  <si>
    <t xml:space="preserve">(1) Τα πάγια περιουσιακά στοιχεία αποτιμήθηκαν στην αξία της τιμής κτήσεως, η οποία είναι προσαυξημένη με την αξία των προσθηκών και βελτιώσεων και μειωμένη με τις προβλεπόμενες αποσβέσεις. </t>
  </si>
  <si>
    <t>Το Κεφάλαιο του Γενικού Νοσοκομείου Σερρών σχηματίστηκε ως εξής:</t>
  </si>
  <si>
    <t>Μεταβολές παγίων στοιχείων στη χρήση 2005:</t>
  </si>
  <si>
    <t>Διαφορά Ενεργητικού-Παθητικού ως απογραφή ενάρξεως 1/1/2005:</t>
  </si>
  <si>
    <t>Τακτοποίηση απογραφής παγίων στη χρήση 2006:</t>
  </si>
  <si>
    <t>Τακτοποίηση υπολοίπων προμηθευτών στη χρήση 2006:</t>
  </si>
  <si>
    <t>Εργοδοτικές εισφορές λοιπών υπαλ.</t>
  </si>
  <si>
    <t>Παρεπόμενες παροχές και έξοδα προσ.</t>
  </si>
  <si>
    <t xml:space="preserve">Αμοιβές τακτικού προσωπικού                  </t>
  </si>
  <si>
    <t xml:space="preserve">Αμοιβές έκτακτου προσωπικού                   </t>
  </si>
  <si>
    <t>Αμοιβές λοιπών υπαλλήλων</t>
  </si>
  <si>
    <t>Ανάλυση αμοιβών προσωπικού</t>
  </si>
  <si>
    <t xml:space="preserve">(ε) § 4.1.501 παρ.22: Συμπτύξεις λογαριασμών του ισολογισμού που αντιστοιχούν σε αραβικούς αριθμούς, για τις οποίες (συμπτύξεις) συντρέχουν οι προϋποθέσεις της διατάξεως αυτής.  </t>
  </si>
  <si>
    <t>(6) Τίτλοι με χαρακτήρα προθεσμιακής κατάθεσης δεν υπάρχουν.</t>
  </si>
  <si>
    <t>(5) Τα Αποθέματα αποτιμήθηκαν με την τελευταία τιμή αγοράς τους.</t>
  </si>
  <si>
    <t>Αποζημιώσεις συνεδριάσεων</t>
  </si>
  <si>
    <t xml:space="preserve">Σύνολο </t>
  </si>
  <si>
    <t xml:space="preserve">Μέσος όρος προσωπικού:        </t>
  </si>
  <si>
    <t>Ο ΠΡΟΪΣΤΑΜΕΝΟΣ ΤΩΝ ΟΙΚΟΝΟΜΙΚΩΝ ΥΠΗΡΕΣΙΩΝ</t>
  </si>
  <si>
    <t>1.Έκτακτα &amp; ανόργανα έσοδα</t>
  </si>
  <si>
    <t>ΑΔΤ: ΑΖ 848851</t>
  </si>
  <si>
    <t>ΑΔΤ: ΑΕ 112078</t>
  </si>
  <si>
    <t>ΠΑΤΣΙΑ ΕΙΡΗΝΟΥΛΑ</t>
  </si>
  <si>
    <t>1.Έκτακτα &amp; ανόργανα έξοδα</t>
  </si>
  <si>
    <t xml:space="preserve">Στους λογαριασμούς τάξεως έχει καταχωρεθεί ο αναμορφωμένος προυπολογισμός της χρήσης </t>
  </si>
  <si>
    <t xml:space="preserve">Έκτακτα &amp; ανόργανα έσοδα </t>
  </si>
  <si>
    <t xml:space="preserve">Το ποσό αυτό αφορά στο σύνολο του αναλογούσες στην χρήση επιχορηγήσεις παγίων επενδύσεων. </t>
  </si>
  <si>
    <t xml:space="preserve">Αμοιβές Διοικητή </t>
  </si>
  <si>
    <t>Αμοιβές Αναπληρωτή Διοικητή</t>
  </si>
  <si>
    <t>ΓΕΝΙΚΟ ΣΥΝΟΛΟ ΠΑΘΗΤΙΚΟΥ (Α+Β+Γ+Δ)</t>
  </si>
  <si>
    <t>Ε.</t>
  </si>
  <si>
    <t>ΜΕΤΑΒΑΤΙΚΟΙ Λ/ΣΜΟΙ ΕΝΕΡΓΗΤΙΚΟΥ</t>
  </si>
  <si>
    <t>Έσοδα χρήσεως εισπρακτέα</t>
  </si>
  <si>
    <t>ΓΕΝΙΚΟ ΣΥΝΟΛΟ ΕΝΕΡΓΗΤΙΚΟΥ (Β+Γ+Δ+Ε)</t>
  </si>
  <si>
    <t>Το ανωτέρω ποσό αφορά:</t>
  </si>
  <si>
    <t>Ο ΔΙΕΥΘΥΝΤΗΣ ΔΙΟΙΚΗΤ. ΥΠΗΡΕΣΙΩΝ</t>
  </si>
  <si>
    <t>Ο ΣΥΝΤΑΞΑΣ ΤΟΝ ΙΣΟΛΟΓΙΣΜΟ</t>
  </si>
  <si>
    <t>ΠΙΝΑΚΑΣ ΠΑΓΙΩΝ ΚΑΙ ΕΞΟΔΩΝ ΠΟΛΥΕΤΟΥΣ ΑΠΟΣΒΕΣΕΩΝ ΧΡΗΣΕΩΣ  2009</t>
  </si>
  <si>
    <r>
      <t xml:space="preserve">χρήσης </t>
    </r>
    <r>
      <rPr>
        <b/>
        <sz val="10"/>
        <rFont val="Times New Roman"/>
        <family val="1"/>
      </rPr>
      <t>2009</t>
    </r>
  </si>
  <si>
    <r>
      <t>χρήσης</t>
    </r>
    <r>
      <rPr>
        <b/>
        <sz val="10"/>
        <rFont val="Times New Roman"/>
        <family val="1"/>
      </rPr>
      <t xml:space="preserve"> 2009</t>
    </r>
  </si>
  <si>
    <t>ΜΕΤΑΒΑΤΙΚΟΙ Λ/ΣΜΟΙ ΠΑΘΗΤΙΚΟΥ</t>
  </si>
  <si>
    <t xml:space="preserve">Έξοδα χρήσεως δουλευμένα </t>
  </si>
  <si>
    <t>Καθαρά αποτελέσματα (πλεον) χρήσεως</t>
  </si>
  <si>
    <t>Υπόλοιπο πλεονάσματος χρήσεως εις νέο</t>
  </si>
  <si>
    <t>Το Νοσοκομείο στο τέλος της χρήσης διενήργησε απογραφή στα αποθέματα εκείνα που βρίσκονταν στις κεντρικές αποθήκες στις κλινικές και στα Κέντρα Υγείας και  συμπεριλήφθηκε στον Ισολογισμό η αξία των αποθεμάτων .</t>
  </si>
  <si>
    <t>Σύνολο 31/12/2009</t>
  </si>
  <si>
    <t>ΕΜΜΑΝΟΥΗΛΙΔΗΣ ΞΕΝΟΦΩΝ</t>
  </si>
  <si>
    <t>ΑΔΤ: Τ 982207</t>
  </si>
  <si>
    <t>ΚΑΘΑΡΑ ΑΠΟΤΕΛΕΣΜΑΤΑ (κερδη) ΧΡΗΣΕΩΣ</t>
  </si>
  <si>
    <t xml:space="preserve">ΕΚΘΕΣΗ  ΕΛΕΓΧΟΥ ΑΝΕΞΑΡΤΗΤΩΝ 
ΟΡΚΩΤΩΝ ΕΛΕΓΚΤΩΝ - ΛΟΓΙΣΤΩΝ
</t>
  </si>
  <si>
    <t>Ο Ορκωτός Ελεγκτής-Λογιστής</t>
  </si>
  <si>
    <t>Κρίτωνας Τζαβέλλας</t>
  </si>
  <si>
    <t>Γεώργιος Μανώλαρος</t>
  </si>
  <si>
    <t>Α.Μ. ΣΟΕΛ 12341</t>
  </si>
  <si>
    <t>Α.Μ. ΣΟΕΛ 13861</t>
  </si>
  <si>
    <t>PRIME AUDIT  ΕΠΕ</t>
  </si>
  <si>
    <t>Λ. Αλεξάνδρας 192 Β</t>
  </si>
  <si>
    <t>Α.Μ. ΕΟΕ 150</t>
  </si>
  <si>
    <t>Προς το Διοικητικό Συμβούλιο του Γενικού Νοσοκομείου Σερρών</t>
  </si>
  <si>
    <t>Έσοδα από πληρωμές ΝΠΔΔ</t>
  </si>
  <si>
    <t>Λοιπά έσοδα προηγούμενων χρήσεων</t>
  </si>
  <si>
    <t>Έσοδα από ρυθμισεις προμηθευτων</t>
  </si>
  <si>
    <t>ΙΣΟΛΟΓΙΣΜΟΣ ΤΗΣ 31ης ΔΕΚΕΜΒΡΙΟΥ 2010 - 6η ΔΙΑΧΕΙΡΙΣΤΙΚΗ ΧΡΗΣΗ (1 ΙΑΝΟΥΑΡΙΟΥ - 31 ΔΕΚΕΜΒΡΙΟΥ 2010)</t>
  </si>
  <si>
    <r>
      <t xml:space="preserve">Ποσά κλειόμενης χρήσης </t>
    </r>
    <r>
      <rPr>
        <b/>
        <u val="single"/>
        <sz val="10"/>
        <rFont val="Times New Roman"/>
        <family val="1"/>
      </rPr>
      <t>2010</t>
    </r>
  </si>
  <si>
    <r>
      <t xml:space="preserve">Ποσά προηγούμενης χρήσης </t>
    </r>
    <r>
      <rPr>
        <b/>
        <u val="single"/>
        <sz val="10"/>
        <rFont val="Times New Roman"/>
        <family val="1"/>
      </rPr>
      <t>2009</t>
    </r>
  </si>
  <si>
    <t>31ης ΔΕΚΕΜΒΡΙΟΥ 2010 (1 ΙΑΝΟΥΑΡΙΟΥ - 31 ΔΕΚΕΜΒΡΙΟΥ 2010)</t>
  </si>
  <si>
    <r>
      <t>χρήσης</t>
    </r>
    <r>
      <rPr>
        <b/>
        <sz val="10"/>
        <rFont val="Times New Roman"/>
        <family val="1"/>
      </rPr>
      <t xml:space="preserve"> 2010</t>
    </r>
  </si>
  <si>
    <r>
      <t xml:space="preserve">χρήσης </t>
    </r>
    <r>
      <rPr>
        <b/>
        <sz val="10"/>
        <rFont val="Times New Roman"/>
        <family val="1"/>
      </rPr>
      <t>2010</t>
    </r>
  </si>
  <si>
    <t>ΣΕΡΡΕΣ, 31/05/2011</t>
  </si>
  <si>
    <t>Σέρρες, 26/08/2011</t>
  </si>
  <si>
    <t>ΤΟΥ ΙΣΟΛΟΓΙΣΜΟΥ ΤΗΣ 31ης ΔΕΚΕΜΒΡΙΟΥ 2010</t>
  </si>
  <si>
    <t xml:space="preserve">Το ποσό των 984.785,26 αφορά έσοδα από ασφαλιστικά ταμεία που αφορούν τη χρήση του 2010 και θα εισπραχθούν μέσα στη χρήση του 2011.   Αναλυτικά:                                                                                                                                                                           </t>
  </si>
  <si>
    <t>ΟΠΑΔ:114.429,86</t>
  </si>
  <si>
    <t>ΤΡΑΠ.ΕΛΛΑΔΟΣ: 3.026,81</t>
  </si>
  <si>
    <t>ΕΤΑΑ-ΤΣΜΕΔΕ:  6.932,77</t>
  </si>
  <si>
    <t>ΤΥΔΕ:  6.704,37</t>
  </si>
  <si>
    <t>ETAA TYY:  12.712,97</t>
  </si>
  <si>
    <t>ΙΚΑ:   69.942,47</t>
  </si>
  <si>
    <t>ΟΑΕΕ:  104.081,09</t>
  </si>
  <si>
    <t>ΟΓΑ : 612.980,98</t>
  </si>
  <si>
    <t>ΟΝ:  2.543,89</t>
  </si>
  <si>
    <t>3Η ΤΑΞΥΠ-ΣΤΡ:  9.538,01</t>
  </si>
  <si>
    <t>3Η ΤΑΞΥΠ-ΣΤΡΑ: 2.341,11</t>
  </si>
  <si>
    <t>ΑΤΕ: 6.157,40</t>
  </si>
  <si>
    <t>TAYTEKΩ ΤΑΑΠΤΠΓ: 757,40</t>
  </si>
  <si>
    <t>ΟΤΕ:  13.072,84</t>
  </si>
  <si>
    <t>ΤΑΥΤΕΚΩ ΤΕΑΠΑΠ: 7.954,05</t>
  </si>
  <si>
    <t>ΤΕΙ ΣΕΡΡΩΝ: 5.052,24</t>
  </si>
  <si>
    <t>ΤΥΔΚΥ: 6.557,00</t>
  </si>
  <si>
    <t>Εργοδ. Εισφορές προσωπικού</t>
  </si>
  <si>
    <t>Απόδοση αργιών και εφημεριών χρήσης 2009</t>
  </si>
  <si>
    <t>ΒΕΒΑΙΩΣΗ ΟΡΚΩΤΟΥ ΕΛΕΓΚΤΗ ΛΟΓΙΣΤΗ</t>
  </si>
  <si>
    <t>OΙ ΟΡΚΩΤΟΙ ΕΛΕΓΚΤΕΣ - ΛΟΓΙΣΤΕΣ</t>
  </si>
  <si>
    <t xml:space="preserve"> </t>
  </si>
  <si>
    <t>ΟΡΚΩΤΟΙ  ΕΛΕΓΚΤΕΣ  ΛΟΓΙΣΤΕΣ</t>
  </si>
  <si>
    <t>ΣΥΜΒΟΥΛΟΙ   ΕΠΙΧΕΙΡΗΣΕΩΝ</t>
  </si>
  <si>
    <t>Μέλος της  KRESTON INTERNATIONAL</t>
  </si>
  <si>
    <t>ΚΡΙΤΩΝ ΤΖΑΒΕΛΛΑΣ</t>
  </si>
  <si>
    <t>Α.Μ.ΣΟΕΛ12341</t>
  </si>
  <si>
    <t>ΓΕΩΡΓΙΟΣ ΜΑΝΩΛΑΡΟΣ</t>
  </si>
  <si>
    <t>Α.Μ.ΣΟΕΛ 13861</t>
  </si>
  <si>
    <t>Αθήνα  26/08/2011</t>
  </si>
  <si>
    <t>Το ανωτέρω προσάρτημα που αποτελείται από επτά (7) σελίδες είναι αυτό που αναφέρεται στην έκθεση ελέγχου που χορηγήσαμε,  με ημερομηνία   26/08/2011.</t>
  </si>
  <si>
    <t>ΣΕΡΡΕΣ,  31/05/2011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</si>
</sst>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 &quot;€&quot;"/>
    <numFmt numFmtId="173" formatCode="0.0%"/>
    <numFmt numFmtId="174" formatCode="#,##0\ \ "/>
    <numFmt numFmtId="175" formatCode="_-* #,##0.00\ [$€-1]_-;\-* #,##0.00\ [$€-1]_-;_-* &quot;-&quot;??\ [$€-1]_-"/>
    <numFmt numFmtId="176" formatCode="_-&quot;F&quot;\ * #,##0_-;_-&quot;F&quot;\ * #,##0\-;_-&quot;F&quot;\ * &quot;-&quot;_-;_-@_-"/>
    <numFmt numFmtId="177" formatCode="_-* #,##0_-;_-* #,##0\-;_-* &quot;-&quot;_-;_-@_-"/>
    <numFmt numFmtId="178" formatCode="_-&quot;F&quot;\ * #,##0.00_-;_-&quot;F&quot;\ * #,##0.00\-;_-&quot;F&quot;\ * &quot;-&quot;??_-;_-@_-"/>
    <numFmt numFmtId="179" formatCode="_-* #,##0.00_-;_-* #,##0.00\-;_-* &quot;-&quot;??_-;_-@_-"/>
    <numFmt numFmtId="180" formatCode="#,##0.00_);\-#,##0.00"/>
    <numFmt numFmtId="181" formatCode="dd/mm/yy;@"/>
    <numFmt numFmtId="182" formatCode="d/m/yyyy;@"/>
    <numFmt numFmtId="183" formatCode="00\-00\-000"/>
    <numFmt numFmtId="184" formatCode="0.0000"/>
    <numFmt numFmtId="185" formatCode="#,##0\ "/>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2]\ #,##0.00_);[Red]\([$€-2]\ #,##0.00\)"/>
    <numFmt numFmtId="190" formatCode="#,##0.0"/>
    <numFmt numFmtId="191" formatCode="#,##0.00_ ;\-#,##0.00\ "/>
    <numFmt numFmtId="192" formatCode="0,000.00"/>
    <numFmt numFmtId="193" formatCode="000.00"/>
    <numFmt numFmtId="194" formatCode="00,000.00"/>
    <numFmt numFmtId="195" formatCode="000,000.00"/>
    <numFmt numFmtId="196" formatCode="0,000,000.00"/>
    <numFmt numFmtId="197" formatCode="00.00"/>
    <numFmt numFmtId="198" formatCode="[$-408]dddd\,\ d\ mmmm\ yyyy"/>
    <numFmt numFmtId="199" formatCode="00,000,000.00"/>
    <numFmt numFmtId="200" formatCode="000,000,000.00"/>
    <numFmt numFmtId="201" formatCode="000,000"/>
    <numFmt numFmtId="202" formatCode="mmm\-yyyy"/>
    <numFmt numFmtId="203" formatCode="#,##0.00_ ;[Red]\-#,##0.00\ "/>
  </numFmts>
  <fonts count="41">
    <font>
      <sz val="10"/>
      <name val="Arial Greek"/>
      <family val="0"/>
    </font>
    <font>
      <u val="single"/>
      <sz val="10"/>
      <color indexed="12"/>
      <name val="Arial Greek"/>
      <family val="0"/>
    </font>
    <font>
      <u val="single"/>
      <sz val="10"/>
      <color indexed="36"/>
      <name val="Arial Greek"/>
      <family val="0"/>
    </font>
    <font>
      <sz val="8"/>
      <name val="Times New Roman"/>
      <family val="1"/>
    </font>
    <font>
      <sz val="9"/>
      <name val="Times New Roman"/>
      <family val="1"/>
    </font>
    <font>
      <sz val="10"/>
      <name val="Times New Roman"/>
      <family val="1"/>
    </font>
    <font>
      <b/>
      <sz val="10"/>
      <name val="Times New Roman"/>
      <family val="1"/>
    </font>
    <font>
      <b/>
      <sz val="14"/>
      <name val="Times New Roman"/>
      <family val="1"/>
    </font>
    <font>
      <sz val="11"/>
      <name val="Times New Roman Greek"/>
      <family val="1"/>
    </font>
    <font>
      <sz val="8"/>
      <name val="Arial Greek"/>
      <family val="0"/>
    </font>
    <font>
      <b/>
      <sz val="18"/>
      <name val="Times New Roman"/>
      <family val="1"/>
    </font>
    <font>
      <b/>
      <sz val="10"/>
      <color indexed="10"/>
      <name val="Times New Roman"/>
      <family val="1"/>
    </font>
    <font>
      <sz val="10"/>
      <name val="Arial"/>
      <family val="2"/>
    </font>
    <font>
      <sz val="11"/>
      <name val="Times New Roman"/>
      <family val="1"/>
    </font>
    <font>
      <sz val="10"/>
      <name val="MS Sans Serif"/>
      <family val="0"/>
    </font>
    <font>
      <b/>
      <sz val="11"/>
      <name val="Times New Roman"/>
      <family val="1"/>
    </font>
    <font>
      <sz val="20"/>
      <name val="Times New Roman"/>
      <family val="1"/>
    </font>
    <font>
      <sz val="18"/>
      <name val="Times New Roman"/>
      <family val="1"/>
    </font>
    <font>
      <b/>
      <sz val="16"/>
      <name val="Times New Roman"/>
      <family val="1"/>
    </font>
    <font>
      <sz val="16"/>
      <name val="Times New Roman"/>
      <family val="1"/>
    </font>
    <font>
      <b/>
      <sz val="12"/>
      <name val="Times New Roman"/>
      <family val="1"/>
    </font>
    <font>
      <sz val="11"/>
      <color indexed="10"/>
      <name val="Times New Roman"/>
      <family val="1"/>
    </font>
    <font>
      <u val="single"/>
      <sz val="10"/>
      <name val="Times New Roman"/>
      <family val="1"/>
    </font>
    <font>
      <b/>
      <u val="single"/>
      <sz val="10"/>
      <name val="Times New Roman"/>
      <family val="1"/>
    </font>
    <font>
      <b/>
      <sz val="10"/>
      <color indexed="8"/>
      <name val="Times New Roman"/>
      <family val="1"/>
    </font>
    <font>
      <sz val="10"/>
      <color indexed="8"/>
      <name val="Times New Roman"/>
      <family val="1"/>
    </font>
    <font>
      <b/>
      <sz val="8"/>
      <name val="Arial Greek"/>
      <family val="0"/>
    </font>
    <font>
      <sz val="11"/>
      <color indexed="8"/>
      <name val="Times New Roman Greek"/>
      <family val="1"/>
    </font>
    <font>
      <b/>
      <sz val="12"/>
      <color indexed="8"/>
      <name val="Times New Roman Greek"/>
      <family val="1"/>
    </font>
    <font>
      <b/>
      <u val="single"/>
      <sz val="10"/>
      <name val="Arial"/>
      <family val="2"/>
    </font>
    <font>
      <b/>
      <sz val="11"/>
      <color indexed="8"/>
      <name val="Times New Roman Greek"/>
      <family val="0"/>
    </font>
    <font>
      <sz val="10"/>
      <color indexed="10"/>
      <name val="Times New Roman"/>
      <family val="1"/>
    </font>
    <font>
      <b/>
      <sz val="12"/>
      <name val="Arial Greek"/>
      <family val="0"/>
    </font>
    <font>
      <b/>
      <sz val="10"/>
      <name val="Arial Greek"/>
      <family val="0"/>
    </font>
    <font>
      <b/>
      <sz val="20"/>
      <name val="Times New Roman"/>
      <family val="1"/>
    </font>
    <font>
      <b/>
      <sz val="22"/>
      <name val="Times New Roman"/>
      <family val="1"/>
    </font>
    <font>
      <sz val="11"/>
      <color indexed="8"/>
      <name val="Times New Roman"/>
      <family val="1"/>
    </font>
    <font>
      <b/>
      <sz val="9"/>
      <name val="Times New Roman"/>
      <family val="1"/>
    </font>
    <font>
      <b/>
      <sz val="13.5"/>
      <name val="Times New Roman"/>
      <family val="1"/>
    </font>
    <font>
      <b/>
      <sz val="11.5"/>
      <color indexed="8"/>
      <name val="Times New Roman"/>
      <family val="1"/>
    </font>
    <font>
      <sz val="12"/>
      <name val="Times New Roman"/>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style="hair"/>
    </border>
    <border>
      <left style="thin"/>
      <right style="medium"/>
      <top>
        <color indexed="63"/>
      </top>
      <bottom style="hair"/>
    </border>
    <border>
      <left>
        <color indexed="63"/>
      </left>
      <right style="thin"/>
      <top style="hair"/>
      <bottom style="hair"/>
    </border>
    <border>
      <left style="thin"/>
      <right style="medium"/>
      <top style="hair"/>
      <bottom style="hair"/>
    </border>
    <border>
      <left>
        <color indexed="63"/>
      </left>
      <right style="thin"/>
      <top style="medium"/>
      <bottom style="medium"/>
    </border>
    <border>
      <left style="thin"/>
      <right style="medium"/>
      <top style="medium"/>
      <bottom style="medium"/>
    </border>
    <border>
      <left>
        <color indexed="63"/>
      </left>
      <right style="thin"/>
      <top style="medium"/>
      <bottom style="thin"/>
    </border>
    <border>
      <left>
        <color indexed="63"/>
      </left>
      <right style="medium"/>
      <top style="medium"/>
      <bottom>
        <color indexed="63"/>
      </botto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style="thin"/>
      <top style="thin"/>
      <bottom style="double"/>
    </border>
    <border>
      <left style="thin"/>
      <right style="medium"/>
      <top style="thin"/>
      <bottom style="double"/>
    </border>
    <border>
      <left style="thin"/>
      <right style="medium"/>
      <top style="medium"/>
      <bottom style="hair"/>
    </border>
    <border>
      <left>
        <color indexed="63"/>
      </left>
      <right style="medium"/>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style="double"/>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style="medium"/>
    </border>
    <border>
      <left style="medium"/>
      <right>
        <color indexed="63"/>
      </right>
      <top style="medium"/>
      <bottom>
        <color indexed="63"/>
      </bottom>
    </border>
    <border>
      <left style="thin"/>
      <right>
        <color indexed="63"/>
      </right>
      <top style="medium"/>
      <bottom>
        <color indexed="63"/>
      </bottom>
    </border>
    <border>
      <left style="medium"/>
      <right>
        <color indexed="63"/>
      </right>
      <top style="double"/>
      <bottom style="medium"/>
    </border>
    <border>
      <left>
        <color indexed="63"/>
      </left>
      <right style="thin"/>
      <top style="double"/>
      <bottom style="medium"/>
    </border>
    <border>
      <left style="medium"/>
      <right>
        <color indexed="63"/>
      </right>
      <top style="thin"/>
      <bottom style="double"/>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14" fillId="0" borderId="0">
      <alignment/>
      <protection/>
    </xf>
    <xf numFmtId="177" fontId="12" fillId="0" borderId="0" applyFont="0" applyFill="0" applyBorder="0" applyAlignment="0" applyProtection="0"/>
    <xf numFmtId="179" fontId="12" fillId="0" borderId="0" applyFont="0" applyFill="0" applyBorder="0" applyAlignment="0" applyProtection="0"/>
    <xf numFmtId="175" fontId="8" fillId="0" borderId="0" applyFont="0" applyFill="0" applyBorder="0" applyAlignment="0" applyProtection="0"/>
    <xf numFmtId="176" fontId="12" fillId="0" borderId="0" applyFont="0" applyFill="0" applyBorder="0" applyAlignment="0" applyProtection="0"/>
    <xf numFmtId="178" fontId="12"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0" fontId="3" fillId="0" borderId="0" xfId="0" applyFont="1" applyAlignment="1">
      <alignment/>
    </xf>
    <xf numFmtId="3" fontId="3" fillId="0" borderId="0" xfId="0" applyNumberFormat="1" applyFont="1" applyAlignment="1">
      <alignment/>
    </xf>
    <xf numFmtId="3" fontId="3" fillId="0" borderId="0" xfId="0" applyNumberFormat="1" applyFont="1" applyBorder="1" applyAlignment="1">
      <alignment/>
    </xf>
    <xf numFmtId="3" fontId="5" fillId="0" borderId="1" xfId="0" applyNumberFormat="1" applyFont="1" applyBorder="1" applyAlignment="1">
      <alignment horizontal="center"/>
    </xf>
    <xf numFmtId="0" fontId="5" fillId="0" borderId="0" xfId="0" applyFont="1" applyAlignment="1">
      <alignment/>
    </xf>
    <xf numFmtId="0" fontId="6" fillId="2" borderId="2" xfId="0" applyFont="1" applyFill="1" applyBorder="1" applyAlignment="1">
      <alignment horizontal="center"/>
    </xf>
    <xf numFmtId="0" fontId="5" fillId="2" borderId="0" xfId="0" applyFont="1" applyFill="1" applyAlignment="1">
      <alignment/>
    </xf>
    <xf numFmtId="0" fontId="6" fillId="2" borderId="3" xfId="0" applyFont="1" applyFill="1" applyBorder="1" applyAlignment="1">
      <alignment horizontal="center"/>
    </xf>
    <xf numFmtId="14" fontId="6" fillId="2" borderId="3" xfId="0" applyNumberFormat="1" applyFont="1" applyFill="1" applyBorder="1" applyAlignment="1">
      <alignment horizontal="center"/>
    </xf>
    <xf numFmtId="14" fontId="6" fillId="2" borderId="4" xfId="0" applyNumberFormat="1" applyFont="1" applyFill="1" applyBorder="1" applyAlignment="1">
      <alignment horizontal="center"/>
    </xf>
    <xf numFmtId="4" fontId="5" fillId="0" borderId="5" xfId="0" applyNumberFormat="1" applyFont="1" applyBorder="1" applyAlignment="1">
      <alignment/>
    </xf>
    <xf numFmtId="4" fontId="5" fillId="0" borderId="6" xfId="0" applyNumberFormat="1" applyFont="1" applyBorder="1" applyAlignment="1">
      <alignment/>
    </xf>
    <xf numFmtId="3" fontId="5" fillId="0" borderId="0" xfId="0" applyNumberFormat="1" applyFont="1" applyAlignment="1">
      <alignment/>
    </xf>
    <xf numFmtId="0" fontId="5" fillId="0" borderId="0" xfId="0" applyFont="1" applyAlignment="1">
      <alignment wrapText="1"/>
    </xf>
    <xf numFmtId="4" fontId="3" fillId="0" borderId="0" xfId="0" applyNumberFormat="1" applyFont="1" applyAlignment="1">
      <alignment/>
    </xf>
    <xf numFmtId="0" fontId="5" fillId="0" borderId="0" xfId="0" applyFont="1" applyAlignment="1">
      <alignment/>
    </xf>
    <xf numFmtId="3" fontId="5" fillId="0" borderId="0" xfId="0" applyNumberFormat="1" applyFont="1" applyAlignment="1">
      <alignment/>
    </xf>
    <xf numFmtId="4" fontId="5" fillId="0" borderId="7" xfId="0" applyNumberFormat="1" applyFont="1" applyBorder="1" applyAlignment="1">
      <alignment/>
    </xf>
    <xf numFmtId="4" fontId="5" fillId="0" borderId="8" xfId="0" applyNumberFormat="1" applyFont="1" applyBorder="1" applyAlignment="1">
      <alignment/>
    </xf>
    <xf numFmtId="4" fontId="6" fillId="3" borderId="9" xfId="0" applyNumberFormat="1" applyFont="1" applyFill="1" applyBorder="1" applyAlignment="1">
      <alignment/>
    </xf>
    <xf numFmtId="4" fontId="6" fillId="3" borderId="10" xfId="0" applyNumberFormat="1" applyFont="1" applyFill="1" applyBorder="1" applyAlignment="1">
      <alignment/>
    </xf>
    <xf numFmtId="0" fontId="5" fillId="0" borderId="0" xfId="0" applyFont="1" applyAlignment="1">
      <alignment/>
    </xf>
    <xf numFmtId="0" fontId="6" fillId="2" borderId="11" xfId="0" applyFont="1" applyFill="1" applyBorder="1" applyAlignment="1">
      <alignment horizontal="centerContinuous"/>
    </xf>
    <xf numFmtId="0" fontId="5" fillId="2" borderId="11" xfId="0" applyFont="1" applyFill="1" applyBorder="1" applyAlignment="1">
      <alignment horizontal="centerContinuous"/>
    </xf>
    <xf numFmtId="0" fontId="6" fillId="2" borderId="12" xfId="0" applyFont="1" applyFill="1" applyBorder="1" applyAlignment="1">
      <alignment horizontal="center"/>
    </xf>
    <xf numFmtId="0" fontId="11" fillId="2" borderId="3" xfId="0" applyFont="1" applyFill="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4" fontId="5" fillId="0" borderId="15" xfId="0" applyNumberFormat="1" applyFont="1" applyBorder="1" applyAlignment="1">
      <alignment/>
    </xf>
    <xf numFmtId="4" fontId="5" fillId="0" borderId="8" xfId="0" applyNumberFormat="1" applyFont="1" applyBorder="1" applyAlignment="1">
      <alignment/>
    </xf>
    <xf numFmtId="4" fontId="6" fillId="4" borderId="16" xfId="0" applyNumberFormat="1" applyFont="1" applyFill="1" applyBorder="1" applyAlignment="1">
      <alignment/>
    </xf>
    <xf numFmtId="4" fontId="6" fillId="4" borderId="17" xfId="0" applyNumberFormat="1" applyFont="1" applyFill="1" applyBorder="1" applyAlignment="1">
      <alignment/>
    </xf>
    <xf numFmtId="0" fontId="6" fillId="0" borderId="13" xfId="0" applyFont="1" applyBorder="1" applyAlignment="1">
      <alignment/>
    </xf>
    <xf numFmtId="4" fontId="5" fillId="0" borderId="18" xfId="0" applyNumberFormat="1" applyFont="1" applyBorder="1" applyAlignment="1">
      <alignment/>
    </xf>
    <xf numFmtId="4" fontId="5" fillId="0" borderId="19" xfId="0" applyNumberFormat="1" applyFont="1" applyBorder="1" applyAlignment="1">
      <alignment/>
    </xf>
    <xf numFmtId="0" fontId="5" fillId="0" borderId="7" xfId="0" applyFont="1" applyBorder="1" applyAlignment="1">
      <alignment wrapText="1"/>
    </xf>
    <xf numFmtId="0" fontId="5" fillId="0" borderId="5" xfId="0" applyFont="1" applyBorder="1" applyAlignment="1">
      <alignment wrapText="1"/>
    </xf>
    <xf numFmtId="3" fontId="13" fillId="0" borderId="0" xfId="0" applyNumberFormat="1" applyFont="1" applyAlignment="1">
      <alignment horizontal="justify" vertical="center" wrapText="1"/>
    </xf>
    <xf numFmtId="3" fontId="16" fillId="0" borderId="0" xfId="0" applyNumberFormat="1" applyFont="1" applyAlignment="1">
      <alignment horizontal="justify" vertical="center" wrapText="1"/>
    </xf>
    <xf numFmtId="3" fontId="17" fillId="0" borderId="0" xfId="0" applyNumberFormat="1" applyFont="1" applyAlignment="1">
      <alignment horizontal="left" vertical="center"/>
    </xf>
    <xf numFmtId="3" fontId="13" fillId="0" borderId="0" xfId="0" applyNumberFormat="1" applyFont="1" applyAlignment="1">
      <alignment horizontal="left" vertical="center"/>
    </xf>
    <xf numFmtId="3" fontId="19" fillId="0" borderId="0" xfId="0" applyNumberFormat="1" applyFont="1" applyAlignment="1">
      <alignment horizontal="justify" wrapText="1"/>
    </xf>
    <xf numFmtId="3" fontId="13" fillId="0" borderId="0" xfId="0" applyNumberFormat="1" applyFont="1" applyAlignment="1">
      <alignment horizontal="justify" wrapText="1"/>
    </xf>
    <xf numFmtId="3" fontId="13" fillId="0" borderId="0" xfId="0" applyNumberFormat="1" applyFont="1" applyAlignment="1">
      <alignment horizontal="left"/>
    </xf>
    <xf numFmtId="3" fontId="13" fillId="0" borderId="0" xfId="0" applyNumberFormat="1" applyFont="1" applyAlignment="1">
      <alignment horizontal="center" vertical="center" wrapText="1"/>
    </xf>
    <xf numFmtId="3" fontId="13" fillId="0" borderId="0" xfId="0" applyNumberFormat="1" applyFont="1" applyAlignment="1">
      <alignment horizontal="justify" vertical="top" wrapText="1"/>
    </xf>
    <xf numFmtId="49" fontId="13" fillId="0" borderId="0" xfId="0" applyNumberFormat="1" applyFont="1" applyAlignment="1">
      <alignment horizontal="justify" vertical="center" wrapText="1"/>
    </xf>
    <xf numFmtId="3" fontId="21" fillId="0" borderId="0" xfId="0" applyNumberFormat="1" applyFont="1" applyAlignment="1">
      <alignment horizontal="justify" vertical="center" wrapText="1"/>
    </xf>
    <xf numFmtId="3" fontId="13" fillId="0" borderId="0" xfId="0" applyNumberFormat="1" applyFont="1" applyAlignment="1">
      <alignment horizontal="left" wrapText="1"/>
    </xf>
    <xf numFmtId="4" fontId="13" fillId="0" borderId="0" xfId="0" applyNumberFormat="1" applyFont="1" applyAlignment="1">
      <alignment horizontal="right" vertical="center" wrapText="1"/>
    </xf>
    <xf numFmtId="3" fontId="13" fillId="0" borderId="0" xfId="0" applyNumberFormat="1" applyFont="1" applyBorder="1" applyAlignment="1">
      <alignment horizontal="justify" wrapText="1"/>
    </xf>
    <xf numFmtId="3" fontId="13" fillId="0" borderId="0" xfId="0" applyNumberFormat="1" applyFont="1" applyAlignment="1">
      <alignment horizontal="right" vertical="center" wrapText="1"/>
    </xf>
    <xf numFmtId="4" fontId="13" fillId="0" borderId="0" xfId="0" applyNumberFormat="1" applyFont="1" applyBorder="1" applyAlignment="1">
      <alignment horizontal="right" vertical="center" wrapText="1"/>
    </xf>
    <xf numFmtId="3" fontId="15" fillId="0" borderId="0" xfId="0" applyNumberFormat="1" applyFont="1" applyAlignment="1">
      <alignment horizontal="justify" vertical="center" wrapText="1"/>
    </xf>
    <xf numFmtId="3" fontId="13" fillId="0" borderId="0" xfId="0" applyNumberFormat="1" applyFont="1" applyAlignment="1">
      <alignment horizontal="centerContinuous" vertical="center" wrapText="1"/>
    </xf>
    <xf numFmtId="4" fontId="15" fillId="0" borderId="0" xfId="0" applyNumberFormat="1" applyFont="1" applyAlignment="1">
      <alignment horizontal="right" vertical="center" wrapText="1"/>
    </xf>
    <xf numFmtId="3" fontId="15" fillId="0" borderId="0" xfId="0" applyNumberFormat="1" applyFont="1" applyAlignment="1">
      <alignment horizontal="left" vertical="center"/>
    </xf>
    <xf numFmtId="3" fontId="13" fillId="0" borderId="0" xfId="0" applyNumberFormat="1" applyFont="1" applyAlignment="1">
      <alignment horizontal="center" vertical="center"/>
    </xf>
    <xf numFmtId="3" fontId="5" fillId="0" borderId="0" xfId="0" applyNumberFormat="1" applyFont="1" applyAlignment="1">
      <alignment horizontal="justify" vertical="center" wrapText="1"/>
    </xf>
    <xf numFmtId="3" fontId="22" fillId="0" borderId="20" xfId="0" applyNumberFormat="1" applyFont="1" applyBorder="1" applyAlignment="1">
      <alignment horizontal="center"/>
    </xf>
    <xf numFmtId="3" fontId="5" fillId="0" borderId="2" xfId="0" applyNumberFormat="1" applyFont="1" applyBorder="1" applyAlignment="1">
      <alignment/>
    </xf>
    <xf numFmtId="3" fontId="5" fillId="0" borderId="20" xfId="0" applyNumberFormat="1" applyFont="1" applyBorder="1" applyAlignment="1">
      <alignment/>
    </xf>
    <xf numFmtId="3" fontId="5" fillId="0" borderId="20" xfId="0" applyNumberFormat="1" applyFont="1" applyBorder="1" applyAlignment="1">
      <alignment horizontal="center"/>
    </xf>
    <xf numFmtId="0" fontId="5" fillId="0" borderId="12" xfId="0" applyFont="1" applyBorder="1" applyAlignment="1">
      <alignment/>
    </xf>
    <xf numFmtId="4" fontId="5" fillId="0" borderId="0" xfId="0" applyNumberFormat="1" applyFont="1" applyAlignment="1">
      <alignment/>
    </xf>
    <xf numFmtId="174" fontId="6" fillId="0" borderId="21" xfId="0" applyNumberFormat="1" applyFont="1" applyBorder="1" applyAlignment="1">
      <alignment horizontal="center"/>
    </xf>
    <xf numFmtId="174" fontId="6" fillId="0" borderId="0" xfId="0" applyNumberFormat="1" applyFont="1" applyBorder="1" applyAlignment="1">
      <alignment/>
    </xf>
    <xf numFmtId="3" fontId="5" fillId="0" borderId="22" xfId="0" applyNumberFormat="1" applyFont="1" applyBorder="1" applyAlignment="1">
      <alignment horizontal="center"/>
    </xf>
    <xf numFmtId="3" fontId="5" fillId="0" borderId="0" xfId="0" applyNumberFormat="1" applyFont="1" applyBorder="1" applyAlignment="1">
      <alignment/>
    </xf>
    <xf numFmtId="3" fontId="5" fillId="0" borderId="0" xfId="0" applyNumberFormat="1" applyFont="1" applyBorder="1" applyAlignment="1">
      <alignment horizontal="center"/>
    </xf>
    <xf numFmtId="3" fontId="5" fillId="0" borderId="23" xfId="0" applyNumberFormat="1" applyFont="1" applyBorder="1" applyAlignment="1">
      <alignment/>
    </xf>
    <xf numFmtId="3" fontId="6" fillId="0" borderId="0" xfId="0" applyNumberFormat="1" applyFont="1" applyBorder="1" applyAlignment="1">
      <alignment horizontal="center"/>
    </xf>
    <xf numFmtId="3" fontId="6" fillId="0" borderId="0" xfId="0" applyNumberFormat="1" applyFont="1" applyBorder="1" applyAlignment="1">
      <alignment/>
    </xf>
    <xf numFmtId="174" fontId="5" fillId="0" borderId="22" xfId="0" applyNumberFormat="1" applyFont="1" applyBorder="1" applyAlignment="1">
      <alignment horizontal="center"/>
    </xf>
    <xf numFmtId="174" fontId="5" fillId="0" borderId="0" xfId="0" applyNumberFormat="1" applyFont="1" applyBorder="1" applyAlignment="1">
      <alignment horizontal="center"/>
    </xf>
    <xf numFmtId="0" fontId="5" fillId="0" borderId="24" xfId="0" applyFont="1" applyBorder="1" applyAlignment="1">
      <alignment/>
    </xf>
    <xf numFmtId="174" fontId="5" fillId="0" borderId="0" xfId="0" applyNumberFormat="1" applyFont="1" applyAlignment="1">
      <alignment/>
    </xf>
    <xf numFmtId="174" fontId="5" fillId="0" borderId="21" xfId="0" applyNumberFormat="1" applyFont="1" applyBorder="1" applyAlignment="1">
      <alignment horizontal="center"/>
    </xf>
    <xf numFmtId="174" fontId="5" fillId="0" borderId="0" xfId="0" applyNumberFormat="1" applyFont="1" applyBorder="1" applyAlignment="1">
      <alignment/>
    </xf>
    <xf numFmtId="4" fontId="5" fillId="0" borderId="0" xfId="0" applyNumberFormat="1" applyFont="1" applyBorder="1" applyAlignment="1">
      <alignment horizontal="right"/>
    </xf>
    <xf numFmtId="4" fontId="5" fillId="0" borderId="25" xfId="0" applyNumberFormat="1" applyFont="1" applyBorder="1" applyAlignment="1">
      <alignment/>
    </xf>
    <xf numFmtId="4" fontId="5" fillId="0" borderId="0" xfId="0" applyNumberFormat="1" applyFont="1" applyBorder="1" applyAlignment="1">
      <alignment/>
    </xf>
    <xf numFmtId="174" fontId="5" fillId="0" borderId="0" xfId="0" applyNumberFormat="1" applyFont="1" applyBorder="1" applyAlignment="1">
      <alignment horizontal="left"/>
    </xf>
    <xf numFmtId="4" fontId="5" fillId="0" borderId="26" xfId="0" applyNumberFormat="1" applyFont="1" applyBorder="1" applyAlignment="1">
      <alignment/>
    </xf>
    <xf numFmtId="3" fontId="5" fillId="0" borderId="1" xfId="0" applyNumberFormat="1" applyFont="1" applyBorder="1" applyAlignment="1">
      <alignment/>
    </xf>
    <xf numFmtId="4" fontId="6" fillId="0" borderId="25" xfId="0" applyNumberFormat="1" applyFont="1" applyBorder="1" applyAlignment="1">
      <alignment/>
    </xf>
    <xf numFmtId="4" fontId="6" fillId="0" borderId="0" xfId="0" applyNumberFormat="1" applyFont="1" applyBorder="1" applyAlignment="1">
      <alignment/>
    </xf>
    <xf numFmtId="174" fontId="5" fillId="0" borderId="21" xfId="0" applyNumberFormat="1" applyFont="1" applyBorder="1" applyAlignment="1">
      <alignment/>
    </xf>
    <xf numFmtId="4" fontId="6" fillId="0" borderId="27" xfId="0" applyNumberFormat="1" applyFont="1" applyBorder="1" applyAlignment="1">
      <alignment/>
    </xf>
    <xf numFmtId="3" fontId="5" fillId="0" borderId="21" xfId="0" applyNumberFormat="1" applyFont="1" applyBorder="1" applyAlignment="1">
      <alignment/>
    </xf>
    <xf numFmtId="0" fontId="5" fillId="0" borderId="21" xfId="0" applyFont="1" applyBorder="1" applyAlignment="1">
      <alignment/>
    </xf>
    <xf numFmtId="0" fontId="6" fillId="0" borderId="0" xfId="0" applyFont="1" applyBorder="1" applyAlignment="1">
      <alignment/>
    </xf>
    <xf numFmtId="0" fontId="5" fillId="0" borderId="21" xfId="0" applyFont="1" applyBorder="1" applyAlignment="1">
      <alignment horizontal="center"/>
    </xf>
    <xf numFmtId="0" fontId="5" fillId="0" borderId="0" xfId="0" applyFont="1" applyBorder="1" applyAlignment="1">
      <alignment/>
    </xf>
    <xf numFmtId="0" fontId="5" fillId="0" borderId="4" xfId="0" applyFont="1" applyBorder="1" applyAlignment="1">
      <alignment/>
    </xf>
    <xf numFmtId="4" fontId="5" fillId="0" borderId="22" xfId="0" applyNumberFormat="1" applyFont="1" applyBorder="1" applyAlignment="1">
      <alignment/>
    </xf>
    <xf numFmtId="4" fontId="6" fillId="0" borderId="26" xfId="0" applyNumberFormat="1" applyFont="1" applyBorder="1" applyAlignment="1">
      <alignment/>
    </xf>
    <xf numFmtId="174" fontId="22" fillId="0" borderId="21" xfId="0" applyNumberFormat="1" applyFont="1" applyBorder="1" applyAlignment="1">
      <alignment/>
    </xf>
    <xf numFmtId="3" fontId="5" fillId="0" borderId="24" xfId="0" applyNumberFormat="1" applyFont="1" applyBorder="1" applyAlignment="1">
      <alignment horizontal="center"/>
    </xf>
    <xf numFmtId="0" fontId="5" fillId="0" borderId="28" xfId="0" applyFont="1" applyBorder="1" applyAlignment="1">
      <alignment/>
    </xf>
    <xf numFmtId="0" fontId="5" fillId="0" borderId="29" xfId="0" applyFont="1" applyBorder="1" applyAlignment="1">
      <alignment/>
    </xf>
    <xf numFmtId="3" fontId="5" fillId="0" borderId="29" xfId="0" applyNumberFormat="1" applyFont="1" applyBorder="1" applyAlignment="1">
      <alignment/>
    </xf>
    <xf numFmtId="3" fontId="5" fillId="0" borderId="3" xfId="0" applyNumberFormat="1" applyFont="1" applyBorder="1" applyAlignment="1">
      <alignment/>
    </xf>
    <xf numFmtId="0" fontId="5" fillId="0" borderId="30" xfId="0" applyFont="1" applyBorder="1" applyAlignment="1">
      <alignment/>
    </xf>
    <xf numFmtId="4" fontId="6" fillId="0" borderId="26" xfId="0" applyNumberFormat="1" applyFont="1" applyBorder="1" applyAlignment="1">
      <alignment horizontal="right"/>
    </xf>
    <xf numFmtId="4" fontId="6" fillId="0" borderId="26" xfId="0" applyNumberFormat="1" applyFont="1" applyBorder="1" applyAlignment="1">
      <alignment/>
    </xf>
    <xf numFmtId="4" fontId="6" fillId="0" borderId="0" xfId="0" applyNumberFormat="1" applyFont="1" applyBorder="1" applyAlignment="1">
      <alignment/>
    </xf>
    <xf numFmtId="4" fontId="25" fillId="0" borderId="0" xfId="0" applyNumberFormat="1" applyFont="1" applyBorder="1" applyAlignment="1">
      <alignment/>
    </xf>
    <xf numFmtId="174" fontId="6" fillId="0" borderId="0" xfId="0" applyNumberFormat="1" applyFont="1" applyBorder="1" applyAlignment="1">
      <alignment/>
    </xf>
    <xf numFmtId="3" fontId="6" fillId="0" borderId="0" xfId="0" applyNumberFormat="1" applyFont="1" applyBorder="1" applyAlignment="1">
      <alignment/>
    </xf>
    <xf numFmtId="0" fontId="13" fillId="0" borderId="12" xfId="0" applyFont="1" applyBorder="1" applyAlignment="1">
      <alignment/>
    </xf>
    <xf numFmtId="4" fontId="13" fillId="0" borderId="0" xfId="0" applyNumberFormat="1" applyFont="1" applyAlignment="1">
      <alignment/>
    </xf>
    <xf numFmtId="0" fontId="13" fillId="0" borderId="0" xfId="0" applyFont="1" applyAlignment="1">
      <alignment/>
    </xf>
    <xf numFmtId="3" fontId="13" fillId="0" borderId="0" xfId="0" applyNumberFormat="1" applyFont="1" applyAlignment="1">
      <alignment/>
    </xf>
    <xf numFmtId="0" fontId="13" fillId="0" borderId="4" xfId="0" applyFont="1" applyBorder="1" applyAlignment="1">
      <alignment/>
    </xf>
    <xf numFmtId="4" fontId="13" fillId="0" borderId="0" xfId="0" applyNumberFormat="1" applyFont="1" applyBorder="1" applyAlignment="1">
      <alignment/>
    </xf>
    <xf numFmtId="3" fontId="24" fillId="0" borderId="0" xfId="0" applyNumberFormat="1" applyFont="1" applyAlignment="1">
      <alignment horizontal="center" vertical="center"/>
    </xf>
    <xf numFmtId="3" fontId="6" fillId="0" borderId="0" xfId="0" applyNumberFormat="1" applyFont="1" applyAlignment="1">
      <alignment horizontal="justify" vertical="center" wrapText="1"/>
    </xf>
    <xf numFmtId="3" fontId="13" fillId="2" borderId="0" xfId="0" applyNumberFormat="1" applyFont="1" applyFill="1" applyAlignment="1">
      <alignment horizontal="justify" vertical="center" wrapText="1"/>
    </xf>
    <xf numFmtId="3" fontId="13" fillId="0" borderId="0" xfId="0" applyNumberFormat="1" applyFont="1" applyAlignment="1">
      <alignment vertical="center" wrapText="1"/>
    </xf>
    <xf numFmtId="3" fontId="27" fillId="0" borderId="0" xfId="22" applyNumberFormat="1" applyFont="1" applyBorder="1" applyAlignment="1">
      <alignment horizontal="left" vertical="center" wrapText="1"/>
      <protection/>
    </xf>
    <xf numFmtId="3" fontId="13" fillId="0" borderId="0" xfId="0" applyNumberFormat="1" applyFont="1" applyAlignment="1">
      <alignment horizontal="center" wrapText="1"/>
    </xf>
    <xf numFmtId="3" fontId="27" fillId="0" borderId="0" xfId="22" applyNumberFormat="1" applyFont="1" applyAlignment="1">
      <alignment horizontal="left" vertical="top" wrapText="1"/>
      <protection/>
    </xf>
    <xf numFmtId="3" fontId="30" fillId="0" borderId="0" xfId="22" applyNumberFormat="1" applyFont="1" applyAlignment="1">
      <alignment horizontal="right" vertical="top" wrapText="1"/>
      <protection/>
    </xf>
    <xf numFmtId="4" fontId="25" fillId="2" borderId="0" xfId="0" applyNumberFormat="1" applyFont="1" applyFill="1" applyBorder="1" applyAlignment="1">
      <alignment vertical="center" wrapText="1"/>
    </xf>
    <xf numFmtId="4" fontId="31" fillId="0" borderId="0" xfId="0" applyNumberFormat="1" applyFont="1" applyBorder="1" applyAlignment="1">
      <alignment vertical="center" wrapText="1"/>
    </xf>
    <xf numFmtId="4" fontId="6" fillId="0" borderId="31" xfId="0" applyNumberFormat="1" applyFont="1" applyBorder="1" applyAlignment="1">
      <alignment vertical="center" wrapText="1"/>
    </xf>
    <xf numFmtId="3" fontId="30" fillId="0" borderId="0" xfId="22" applyNumberFormat="1" applyFont="1" applyAlignment="1">
      <alignment horizontal="centerContinuous" vertical="center" wrapText="1"/>
      <protection/>
    </xf>
    <xf numFmtId="3" fontId="7" fillId="0" borderId="0" xfId="0" applyNumberFormat="1" applyFont="1" applyAlignment="1">
      <alignment horizontal="center" wrapText="1"/>
    </xf>
    <xf numFmtId="4" fontId="25" fillId="0" borderId="0" xfId="22" applyNumberFormat="1" applyFont="1" applyAlignment="1">
      <alignment horizontal="right" vertical="center" wrapText="1"/>
      <protection/>
    </xf>
    <xf numFmtId="4" fontId="24" fillId="0" borderId="31" xfId="22" applyNumberFormat="1" applyFont="1" applyBorder="1" applyAlignment="1">
      <alignment horizontal="right" vertical="top" wrapText="1"/>
      <protection/>
    </xf>
    <xf numFmtId="174" fontId="37" fillId="0" borderId="0" xfId="0" applyNumberFormat="1" applyFont="1" applyBorder="1" applyAlignment="1">
      <alignment/>
    </xf>
    <xf numFmtId="174" fontId="4" fillId="0" borderId="0" xfId="0" applyNumberFormat="1" applyFont="1" applyBorder="1" applyAlignment="1">
      <alignment/>
    </xf>
    <xf numFmtId="43" fontId="4" fillId="0" borderId="0" xfId="24" applyFont="1" applyBorder="1" applyAlignment="1">
      <alignment/>
    </xf>
    <xf numFmtId="4" fontId="37" fillId="0" borderId="0" xfId="0" applyNumberFormat="1" applyFont="1" applyBorder="1" applyAlignment="1">
      <alignment/>
    </xf>
    <xf numFmtId="4" fontId="4" fillId="0" borderId="0" xfId="0" applyNumberFormat="1" applyFont="1" applyBorder="1" applyAlignment="1">
      <alignment/>
    </xf>
    <xf numFmtId="174" fontId="37" fillId="0" borderId="21" xfId="0" applyNumberFormat="1" applyFont="1" applyBorder="1" applyAlignment="1">
      <alignment horizontal="center"/>
    </xf>
    <xf numFmtId="4" fontId="37" fillId="0" borderId="23" xfId="0" applyNumberFormat="1" applyFont="1" applyBorder="1" applyAlignment="1">
      <alignment/>
    </xf>
    <xf numFmtId="174" fontId="4" fillId="0" borderId="21" xfId="0" applyNumberFormat="1" applyFont="1" applyBorder="1" applyAlignment="1">
      <alignment horizontal="center"/>
    </xf>
    <xf numFmtId="174" fontId="5" fillId="0" borderId="23" xfId="0" applyNumberFormat="1" applyFont="1" applyBorder="1" applyAlignment="1">
      <alignment/>
    </xf>
    <xf numFmtId="4" fontId="5" fillId="0" borderId="31" xfId="0" applyNumberFormat="1" applyFont="1" applyBorder="1" applyAlignment="1">
      <alignment vertical="center" wrapText="1"/>
    </xf>
    <xf numFmtId="3" fontId="15" fillId="0" borderId="0" xfId="0" applyNumberFormat="1" applyFont="1" applyAlignment="1">
      <alignment horizontal="right" vertical="center" wrapText="1"/>
    </xf>
    <xf numFmtId="4" fontId="15" fillId="0" borderId="31" xfId="0" applyNumberFormat="1" applyFont="1" applyBorder="1" applyAlignment="1">
      <alignment horizontal="right" vertical="center" wrapText="1"/>
    </xf>
    <xf numFmtId="3" fontId="25" fillId="0" borderId="0" xfId="0" applyNumberFormat="1" applyFont="1" applyAlignment="1">
      <alignment horizontal="left" vertical="center"/>
    </xf>
    <xf numFmtId="3" fontId="25" fillId="0" borderId="0" xfId="0" applyNumberFormat="1" applyFont="1" applyAlignment="1">
      <alignment vertical="center"/>
    </xf>
    <xf numFmtId="3" fontId="25" fillId="0" borderId="0" xfId="0" applyNumberFormat="1" applyFont="1" applyAlignment="1">
      <alignment horizontal="center" vertical="center"/>
    </xf>
    <xf numFmtId="3" fontId="15" fillId="0" borderId="22" xfId="0" applyNumberFormat="1" applyFont="1" applyBorder="1" applyAlignment="1">
      <alignment horizontal="center" vertical="center" wrapText="1"/>
    </xf>
    <xf numFmtId="4" fontId="5" fillId="0" borderId="0" xfId="0" applyNumberFormat="1" applyFont="1" applyFill="1" applyBorder="1" applyAlignment="1">
      <alignment/>
    </xf>
    <xf numFmtId="174" fontId="37" fillId="0" borderId="0" xfId="0" applyNumberFormat="1" applyFont="1" applyBorder="1" applyAlignment="1">
      <alignment horizontal="center"/>
    </xf>
    <xf numFmtId="174" fontId="4" fillId="0" borderId="0" xfId="0" applyNumberFormat="1" applyFont="1" applyBorder="1" applyAlignment="1">
      <alignment horizontal="center"/>
    </xf>
    <xf numFmtId="4" fontId="6" fillId="0" borderId="25" xfId="0" applyNumberFormat="1" applyFont="1" applyBorder="1" applyAlignment="1">
      <alignment/>
    </xf>
    <xf numFmtId="4" fontId="5" fillId="0" borderId="25" xfId="0" applyNumberFormat="1" applyFont="1" applyFill="1" applyBorder="1" applyAlignment="1">
      <alignment/>
    </xf>
    <xf numFmtId="4" fontId="5" fillId="0" borderId="0" xfId="0" applyNumberFormat="1" applyFont="1" applyFill="1" applyBorder="1" applyAlignment="1">
      <alignment horizontal="right"/>
    </xf>
    <xf numFmtId="3" fontId="28" fillId="0" borderId="0" xfId="22" applyNumberFormat="1" applyFont="1" applyAlignment="1">
      <alignment horizontal="center" vertical="center" wrapText="1"/>
      <protection/>
    </xf>
    <xf numFmtId="3" fontId="20" fillId="0" borderId="0" xfId="0" applyNumberFormat="1" applyFont="1" applyAlignment="1">
      <alignment horizontal="center" vertical="center" wrapText="1"/>
    </xf>
    <xf numFmtId="3" fontId="13" fillId="0" borderId="0" xfId="0" applyNumberFormat="1" applyFont="1" applyFill="1" applyAlignment="1">
      <alignment horizontal="justify" vertical="center" wrapText="1"/>
    </xf>
    <xf numFmtId="4" fontId="13" fillId="0" borderId="0" xfId="0" applyNumberFormat="1" applyFont="1" applyFill="1" applyAlignment="1">
      <alignment horizontal="right" vertical="center" wrapText="1"/>
    </xf>
    <xf numFmtId="3" fontId="13" fillId="0" borderId="0" xfId="0" applyNumberFormat="1" applyFont="1" applyFill="1" applyBorder="1" applyAlignment="1">
      <alignment vertical="top" wrapText="1"/>
    </xf>
    <xf numFmtId="4" fontId="25" fillId="0" borderId="0" xfId="0" applyNumberFormat="1" applyFont="1" applyFill="1" applyBorder="1" applyAlignment="1">
      <alignment wrapText="1"/>
    </xf>
    <xf numFmtId="3" fontId="13" fillId="0" borderId="0" xfId="0" applyNumberFormat="1" applyFont="1" applyFill="1" applyAlignment="1">
      <alignment vertical="top" wrapText="1"/>
    </xf>
    <xf numFmtId="3" fontId="15" fillId="0" borderId="0" xfId="0" applyNumberFormat="1" applyFont="1" applyFill="1" applyAlignment="1">
      <alignment horizontal="justify" vertical="center" wrapText="1"/>
    </xf>
    <xf numFmtId="4" fontId="15" fillId="0" borderId="0" xfId="0" applyNumberFormat="1" applyFont="1" applyFill="1" applyAlignment="1">
      <alignment horizontal="right" vertical="center" wrapText="1"/>
    </xf>
    <xf numFmtId="3" fontId="25" fillId="0" borderId="0" xfId="0" applyNumberFormat="1" applyFont="1" applyFill="1" applyAlignment="1">
      <alignment horizontal="center" vertical="center"/>
    </xf>
    <xf numFmtId="3" fontId="25" fillId="0" borderId="0" xfId="0" applyNumberFormat="1" applyFont="1" applyFill="1" applyAlignment="1">
      <alignment horizontal="left" vertical="center"/>
    </xf>
    <xf numFmtId="0" fontId="20" fillId="0" borderId="0" xfId="0" applyFont="1" applyAlignment="1">
      <alignment horizontal="center"/>
    </xf>
    <xf numFmtId="0" fontId="40" fillId="0" borderId="0" xfId="0" applyFont="1" applyAlignment="1">
      <alignment horizontal="left"/>
    </xf>
    <xf numFmtId="4" fontId="40" fillId="0" borderId="0" xfId="0" applyNumberFormat="1" applyFont="1" applyAlignment="1">
      <alignment horizontal="right"/>
    </xf>
    <xf numFmtId="4" fontId="40" fillId="0" borderId="0" xfId="0" applyNumberFormat="1" applyFont="1" applyAlignment="1">
      <alignment/>
    </xf>
    <xf numFmtId="0" fontId="40" fillId="0" borderId="0" xfId="0" applyFont="1" applyAlignment="1">
      <alignment/>
    </xf>
    <xf numFmtId="0" fontId="20" fillId="0" borderId="0" xfId="0" applyFont="1" applyAlignment="1">
      <alignment/>
    </xf>
    <xf numFmtId="0" fontId="0" fillId="0" borderId="0" xfId="0" applyAlignment="1">
      <alignment horizontal="center"/>
    </xf>
    <xf numFmtId="0" fontId="6" fillId="0" borderId="0" xfId="0" applyFont="1" applyBorder="1" applyAlignment="1">
      <alignment horizontal="center" vertical="top"/>
    </xf>
    <xf numFmtId="4" fontId="5" fillId="0" borderId="0" xfId="0" applyNumberFormat="1" applyFont="1" applyAlignment="1">
      <alignment horizontal="right" vertical="center" wrapText="1"/>
    </xf>
    <xf numFmtId="0" fontId="29" fillId="0" borderId="28" xfId="0" applyFont="1" applyBorder="1" applyAlignment="1">
      <alignment horizontal="justify" vertical="center" wrapText="1"/>
    </xf>
    <xf numFmtId="0" fontId="12" fillId="0" borderId="29" xfId="0" applyFont="1" applyBorder="1" applyAlignment="1">
      <alignment horizontal="justify" vertical="center" wrapText="1"/>
    </xf>
    <xf numFmtId="0" fontId="12" fillId="0" borderId="4" xfId="0" applyFont="1" applyBorder="1" applyAlignment="1">
      <alignment horizontal="justify" vertical="center" wrapText="1"/>
    </xf>
    <xf numFmtId="203" fontId="5" fillId="0" borderId="0" xfId="0" applyNumberFormat="1" applyFont="1" applyAlignment="1">
      <alignment/>
    </xf>
    <xf numFmtId="0" fontId="12" fillId="0" borderId="30" xfId="0" applyFont="1" applyBorder="1" applyAlignment="1">
      <alignment horizontal="justify" vertical="center" wrapText="1"/>
    </xf>
    <xf numFmtId="49" fontId="13" fillId="0" borderId="0" xfId="0" applyNumberFormat="1" applyFont="1" applyFill="1" applyAlignment="1">
      <alignment horizontal="left" vertical="top" wrapText="1"/>
    </xf>
    <xf numFmtId="0" fontId="0" fillId="0" borderId="0" xfId="0" applyAlignment="1">
      <alignment/>
    </xf>
    <xf numFmtId="0" fontId="20" fillId="0" borderId="0" xfId="0" applyFont="1" applyBorder="1" applyAlignment="1">
      <alignment horizontal="center" vertical="top" wrapText="1"/>
    </xf>
    <xf numFmtId="0" fontId="33" fillId="0" borderId="0" xfId="0" applyFont="1" applyAlignment="1">
      <alignment/>
    </xf>
    <xf numFmtId="3" fontId="5" fillId="0" borderId="0" xfId="0" applyNumberFormat="1" applyFont="1" applyBorder="1" applyAlignment="1">
      <alignment/>
    </xf>
    <xf numFmtId="3" fontId="6" fillId="0" borderId="0" xfId="0" applyNumberFormat="1" applyFont="1" applyBorder="1" applyAlignment="1">
      <alignment/>
    </xf>
    <xf numFmtId="3" fontId="5" fillId="0" borderId="1" xfId="0" applyNumberFormat="1" applyFont="1" applyBorder="1" applyAlignment="1">
      <alignment horizontal="left"/>
    </xf>
    <xf numFmtId="3" fontId="5" fillId="0" borderId="0" xfId="0" applyNumberFormat="1" applyFont="1" applyFill="1" applyBorder="1" applyAlignment="1">
      <alignment horizontal="center"/>
    </xf>
    <xf numFmtId="0" fontId="15" fillId="0" borderId="32" xfId="0" applyFont="1" applyBorder="1" applyAlignment="1">
      <alignment horizontal="center"/>
    </xf>
    <xf numFmtId="0" fontId="15" fillId="0" borderId="20" xfId="0" applyFont="1" applyBorder="1" applyAlignment="1">
      <alignment horizontal="center"/>
    </xf>
    <xf numFmtId="0" fontId="15" fillId="0" borderId="2"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5" fillId="0" borderId="3" xfId="0" applyFont="1" applyBorder="1" applyAlignment="1">
      <alignment horizontal="center"/>
    </xf>
    <xf numFmtId="3" fontId="5" fillId="0" borderId="1" xfId="0" applyNumberFormat="1" applyFont="1" applyBorder="1" applyAlignment="1">
      <alignment/>
    </xf>
    <xf numFmtId="0" fontId="20" fillId="0" borderId="0" xfId="0" applyFont="1" applyAlignment="1">
      <alignment horizontal="center"/>
    </xf>
    <xf numFmtId="174" fontId="5" fillId="0" borderId="0" xfId="0" applyNumberFormat="1" applyFont="1" applyBorder="1" applyAlignment="1">
      <alignment/>
    </xf>
    <xf numFmtId="3" fontId="24" fillId="0" borderId="1" xfId="0" applyNumberFormat="1" applyFont="1" applyBorder="1" applyAlignment="1">
      <alignment horizontal="center"/>
    </xf>
    <xf numFmtId="3" fontId="24" fillId="0" borderId="0" xfId="0" applyNumberFormat="1" applyFont="1" applyBorder="1" applyAlignment="1">
      <alignment horizontal="center"/>
    </xf>
    <xf numFmtId="3" fontId="5" fillId="0" borderId="1" xfId="0" applyNumberFormat="1" applyFont="1" applyBorder="1" applyAlignment="1">
      <alignment horizontal="center"/>
    </xf>
    <xf numFmtId="3" fontId="5" fillId="0" borderId="0" xfId="0" applyNumberFormat="1" applyFont="1" applyBorder="1" applyAlignment="1">
      <alignment horizontal="center"/>
    </xf>
    <xf numFmtId="3" fontId="5" fillId="0" borderId="1" xfId="0" applyNumberFormat="1" applyFont="1" applyFill="1" applyBorder="1" applyAlignment="1">
      <alignment horizontal="center"/>
    </xf>
    <xf numFmtId="3" fontId="5" fillId="0" borderId="0" xfId="0" applyNumberFormat="1" applyFont="1" applyBorder="1" applyAlignment="1">
      <alignment horizontal="left"/>
    </xf>
    <xf numFmtId="3" fontId="15" fillId="0" borderId="33" xfId="0" applyNumberFormat="1" applyFont="1" applyBorder="1" applyAlignment="1">
      <alignment horizontal="center" vertical="center"/>
    </xf>
    <xf numFmtId="3" fontId="15" fillId="0" borderId="20" xfId="0" applyNumberFormat="1" applyFont="1" applyBorder="1" applyAlignment="1">
      <alignment horizontal="center" vertical="center"/>
    </xf>
    <xf numFmtId="3" fontId="15" fillId="0" borderId="30" xfId="0" applyNumberFormat="1" applyFont="1" applyBorder="1" applyAlignment="1">
      <alignment horizontal="center" vertical="center"/>
    </xf>
    <xf numFmtId="3" fontId="15" fillId="0" borderId="29" xfId="0" applyNumberFormat="1" applyFont="1" applyBorder="1" applyAlignment="1">
      <alignment horizontal="center" vertical="center"/>
    </xf>
    <xf numFmtId="0" fontId="6" fillId="0" borderId="0" xfId="0" applyFont="1" applyAlignment="1">
      <alignment horizontal="center"/>
    </xf>
    <xf numFmtId="0" fontId="0" fillId="0" borderId="0" xfId="0" applyFont="1" applyAlignment="1">
      <alignment horizontal="center"/>
    </xf>
    <xf numFmtId="174" fontId="6" fillId="0" borderId="0" xfId="0" applyNumberFormat="1" applyFont="1" applyBorder="1" applyAlignment="1">
      <alignment/>
    </xf>
    <xf numFmtId="3" fontId="34" fillId="0" borderId="32" xfId="0" applyNumberFormat="1" applyFont="1" applyBorder="1" applyAlignment="1">
      <alignment horizontal="center" vertical="center"/>
    </xf>
    <xf numFmtId="3" fontId="7" fillId="0" borderId="20" xfId="0" applyNumberFormat="1" applyFont="1" applyBorder="1" applyAlignment="1">
      <alignment horizontal="center" vertical="center"/>
    </xf>
    <xf numFmtId="3" fontId="7" fillId="0" borderId="12" xfId="0" applyNumberFormat="1" applyFont="1" applyBorder="1" applyAlignment="1">
      <alignment horizontal="center" vertical="center"/>
    </xf>
    <xf numFmtId="3" fontId="38" fillId="0" borderId="28" xfId="0" applyNumberFormat="1" applyFont="1" applyBorder="1" applyAlignment="1">
      <alignment horizontal="center" vertical="center"/>
    </xf>
    <xf numFmtId="3" fontId="38" fillId="0" borderId="29" xfId="0" applyNumberFormat="1" applyFont="1" applyBorder="1" applyAlignment="1">
      <alignment horizontal="center" vertical="center"/>
    </xf>
    <xf numFmtId="3" fontId="38" fillId="0" borderId="4" xfId="0" applyNumberFormat="1" applyFont="1" applyBorder="1" applyAlignment="1">
      <alignment horizontal="center" vertical="center"/>
    </xf>
    <xf numFmtId="3" fontId="22" fillId="0" borderId="20" xfId="0" applyNumberFormat="1" applyFont="1" applyBorder="1" applyAlignment="1">
      <alignment horizontal="center"/>
    </xf>
    <xf numFmtId="3" fontId="20" fillId="0" borderId="20" xfId="0" applyNumberFormat="1" applyFont="1" applyBorder="1" applyAlignment="1">
      <alignment horizontal="left"/>
    </xf>
    <xf numFmtId="3" fontId="6" fillId="0" borderId="20" xfId="0" applyNumberFormat="1" applyFont="1" applyBorder="1" applyAlignment="1">
      <alignment horizontal="left"/>
    </xf>
    <xf numFmtId="3" fontId="20" fillId="0" borderId="32" xfId="0" applyNumberFormat="1" applyFont="1" applyBorder="1" applyAlignment="1">
      <alignment/>
    </xf>
    <xf numFmtId="3" fontId="6" fillId="0" borderId="20" xfId="0" applyNumberFormat="1" applyFont="1" applyBorder="1" applyAlignment="1">
      <alignment/>
    </xf>
    <xf numFmtId="0" fontId="33" fillId="0" borderId="0" xfId="0" applyFont="1" applyAlignment="1">
      <alignment horizontal="center"/>
    </xf>
    <xf numFmtId="3" fontId="15" fillId="0" borderId="0" xfId="0" applyNumberFormat="1" applyFont="1" applyAlignment="1">
      <alignment horizontal="center" vertical="center" wrapText="1"/>
    </xf>
    <xf numFmtId="3" fontId="15" fillId="0" borderId="0" xfId="0" applyNumberFormat="1" applyFont="1" applyAlignment="1">
      <alignment horizontal="center" wrapText="1"/>
    </xf>
    <xf numFmtId="0" fontId="33" fillId="0" borderId="0" xfId="0" applyFont="1" applyAlignment="1">
      <alignment horizontal="center" wrapText="1"/>
    </xf>
    <xf numFmtId="3" fontId="25" fillId="0" borderId="0" xfId="0" applyNumberFormat="1" applyFont="1" applyAlignment="1">
      <alignment horizontal="center" vertical="center"/>
    </xf>
    <xf numFmtId="3" fontId="13" fillId="0" borderId="0" xfId="0" applyNumberFormat="1" applyFont="1" applyAlignment="1">
      <alignment horizontal="justify" vertical="center" wrapText="1"/>
    </xf>
    <xf numFmtId="3" fontId="13" fillId="0" borderId="0" xfId="0" applyNumberFormat="1" applyFont="1" applyFill="1" applyAlignment="1">
      <alignment horizontal="left" vertical="top" wrapText="1"/>
    </xf>
    <xf numFmtId="3" fontId="20" fillId="0" borderId="0" xfId="0" applyNumberFormat="1" applyFont="1" applyAlignment="1">
      <alignment horizontal="center" vertical="center" wrapText="1"/>
    </xf>
    <xf numFmtId="3" fontId="20" fillId="0" borderId="0" xfId="0" applyNumberFormat="1" applyFont="1" applyAlignment="1">
      <alignment horizontal="center" vertical="center"/>
    </xf>
    <xf numFmtId="3" fontId="13" fillId="0" borderId="0" xfId="0" applyNumberFormat="1" applyFont="1" applyAlignment="1">
      <alignment horizontal="justify" vertical="top" wrapText="1"/>
    </xf>
    <xf numFmtId="3" fontId="27" fillId="0" borderId="0" xfId="22" applyNumberFormat="1" applyFont="1" applyBorder="1" applyAlignment="1">
      <alignment horizontal="left" vertical="center" wrapText="1"/>
      <protection/>
    </xf>
    <xf numFmtId="3" fontId="13" fillId="0" borderId="0" xfId="0" applyNumberFormat="1" applyFont="1" applyFill="1" applyBorder="1" applyAlignment="1">
      <alignment horizontal="justify" vertical="top" wrapText="1"/>
    </xf>
    <xf numFmtId="3" fontId="36" fillId="0" borderId="0" xfId="22" applyNumberFormat="1" applyFont="1" applyAlignment="1">
      <alignment horizontal="left" vertical="center" wrapText="1"/>
      <protection/>
    </xf>
    <xf numFmtId="49" fontId="13" fillId="0" borderId="0" xfId="0" applyNumberFormat="1" applyFont="1" applyAlignment="1">
      <alignment horizontal="justify" vertical="top"/>
    </xf>
    <xf numFmtId="49" fontId="13" fillId="0" borderId="0" xfId="0" applyNumberFormat="1" applyFont="1" applyAlignment="1" quotePrefix="1">
      <alignment horizontal="justify" vertical="top"/>
    </xf>
    <xf numFmtId="0" fontId="0" fillId="0" borderId="0" xfId="0" applyAlignment="1">
      <alignment horizontal="justify" vertical="center" wrapText="1"/>
    </xf>
    <xf numFmtId="0" fontId="5" fillId="0" borderId="0" xfId="0" applyFont="1" applyAlignment="1">
      <alignment horizontal="justify" vertical="center" wrapText="1"/>
    </xf>
    <xf numFmtId="3" fontId="13" fillId="0" borderId="0" xfId="0" applyNumberFormat="1" applyFont="1" applyAlignment="1">
      <alignment horizontal="left" vertical="center" wrapText="1"/>
    </xf>
    <xf numFmtId="0" fontId="5" fillId="0" borderId="0" xfId="0" applyFont="1" applyAlignment="1">
      <alignment horizontal="left" vertical="center" wrapText="1"/>
    </xf>
    <xf numFmtId="3" fontId="7" fillId="0" borderId="0" xfId="0" applyNumberFormat="1" applyFont="1" applyAlignment="1">
      <alignment horizontal="center" wrapText="1"/>
    </xf>
    <xf numFmtId="3" fontId="20" fillId="0" borderId="0" xfId="0" applyNumberFormat="1" applyFont="1" applyAlignment="1">
      <alignment horizontal="center"/>
    </xf>
    <xf numFmtId="3" fontId="36" fillId="0" borderId="0" xfId="22" applyNumberFormat="1" applyFont="1" applyAlignment="1">
      <alignment horizontal="left" vertical="top" wrapText="1"/>
      <protection/>
    </xf>
    <xf numFmtId="3" fontId="35" fillId="0" borderId="0" xfId="0" applyNumberFormat="1" applyFont="1" applyBorder="1" applyAlignment="1">
      <alignment horizontal="center" vertical="center" wrapText="1"/>
    </xf>
    <xf numFmtId="3" fontId="34" fillId="0" borderId="0" xfId="0" applyNumberFormat="1" applyFont="1" applyAlignment="1">
      <alignment horizontal="center" vertical="center" wrapText="1"/>
    </xf>
    <xf numFmtId="3" fontId="18" fillId="0" borderId="0" xfId="0" applyNumberFormat="1" applyFont="1" applyAlignment="1">
      <alignment horizontal="center" vertical="center"/>
    </xf>
    <xf numFmtId="3" fontId="7" fillId="0" borderId="0" xfId="0" applyNumberFormat="1" applyFont="1" applyAlignment="1">
      <alignment horizontal="center" vertical="center"/>
    </xf>
    <xf numFmtId="3" fontId="28" fillId="0" borderId="0" xfId="22" applyNumberFormat="1" applyFont="1" applyAlignment="1">
      <alignment horizontal="center" vertical="center" wrapText="1"/>
      <protection/>
    </xf>
    <xf numFmtId="0" fontId="10" fillId="0" borderId="0" xfId="0" applyFont="1" applyAlignment="1">
      <alignment horizontal="center"/>
    </xf>
    <xf numFmtId="0" fontId="6" fillId="3" borderId="34" xfId="0" applyFont="1" applyFill="1" applyBorder="1" applyAlignment="1">
      <alignment horizontal="center"/>
    </xf>
    <xf numFmtId="0" fontId="6" fillId="3" borderId="35" xfId="0" applyFont="1" applyFill="1" applyBorder="1" applyAlignment="1">
      <alignment horizontal="center"/>
    </xf>
    <xf numFmtId="0" fontId="6" fillId="4" borderId="36" xfId="0" applyFont="1" applyFill="1" applyBorder="1" applyAlignment="1">
      <alignment horizontal="center"/>
    </xf>
    <xf numFmtId="0" fontId="6" fillId="4" borderId="16" xfId="0" applyFont="1" applyFill="1" applyBorder="1" applyAlignment="1">
      <alignment horizontal="center"/>
    </xf>
    <xf numFmtId="0" fontId="7" fillId="0" borderId="29" xfId="0" applyFont="1" applyBorder="1" applyAlignment="1">
      <alignment horizontal="center"/>
    </xf>
    <xf numFmtId="0" fontId="6" fillId="2" borderId="37" xfId="0" applyFont="1" applyFill="1" applyBorder="1" applyAlignment="1">
      <alignment horizontal="center" vertical="center"/>
    </xf>
    <xf numFmtId="0" fontId="5" fillId="0" borderId="38" xfId="0" applyFont="1" applyBorder="1" applyAlignment="1">
      <alignment horizontal="center" vertical="center"/>
    </xf>
    <xf numFmtId="0" fontId="6" fillId="2" borderId="39" xfId="0" applyFont="1" applyFill="1" applyBorder="1" applyAlignment="1">
      <alignment horizontal="center" vertical="center" wrapText="1"/>
    </xf>
    <xf numFmtId="0" fontId="5" fillId="0" borderId="40" xfId="0" applyFont="1" applyBorder="1" applyAlignment="1">
      <alignment horizontal="center" vertical="center" wrapText="1"/>
    </xf>
  </cellXfs>
  <cellStyles count="15">
    <cellStyle name="Normal" xfId="0"/>
    <cellStyle name="Date" xfId="15"/>
    <cellStyle name="Dezimal [0]_results" xfId="16"/>
    <cellStyle name="Dezimal_results" xfId="17"/>
    <cellStyle name="Euro" xfId="18"/>
    <cellStyle name="Wδhrung [0]_results" xfId="19"/>
    <cellStyle name="Wδhrung_results" xfId="20"/>
    <cellStyle name="Followed Hyperlink" xfId="21"/>
    <cellStyle name="Βασικό_ΙΣΟΛΟΓ - ΠΡΟΣΑΡΤΗΜΑ 2002" xfId="22"/>
    <cellStyle name="Hyperlink" xfId="23"/>
    <cellStyle name="Comma" xfId="24"/>
    <cellStyle name="Comma [0]" xfId="25"/>
    <cellStyle name="Currency" xfId="26"/>
    <cellStyle name="Currency [0]"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64</xdr:row>
      <xdr:rowOff>0</xdr:rowOff>
    </xdr:from>
    <xdr:ext cx="85725" cy="200025"/>
    <xdr:sp>
      <xdr:nvSpPr>
        <xdr:cNvPr id="1" name="TextBox 1"/>
        <xdr:cNvSpPr txBox="1">
          <a:spLocks noChangeArrowheads="1"/>
        </xdr:cNvSpPr>
      </xdr:nvSpPr>
      <xdr:spPr>
        <a:xfrm>
          <a:off x="2847975" y="11801475"/>
          <a:ext cx="85725" cy="200025"/>
        </a:xfrm>
        <a:prstGeom prst="rect">
          <a:avLst/>
        </a:prstGeom>
        <a:noFill/>
        <a:ln w="9525" cmpd="sng">
          <a:noFill/>
        </a:ln>
      </xdr:spPr>
      <xdr:txBody>
        <a:bodyPr vertOverflow="clip" wrap="square">
          <a:spAutoFit/>
        </a:bodyPr>
        <a:p>
          <a:pPr algn="l">
            <a:defRPr/>
          </a:pPr>
          <a:r>
            <a:rPr lang="en-US" cap="none" u="none" baseline="0">
              <a:latin typeface="Arial Greek"/>
              <a:ea typeface="Arial Greek"/>
              <a:cs typeface="Arial Greek"/>
            </a:rPr>
            <a:t/>
          </a:r>
        </a:p>
      </xdr:txBody>
    </xdr:sp>
    <xdr:clientData/>
  </xdr:oneCellAnchor>
  <xdr:oneCellAnchor>
    <xdr:from>
      <xdr:col>0</xdr:col>
      <xdr:colOff>0</xdr:colOff>
      <xdr:row>0</xdr:row>
      <xdr:rowOff>76200</xdr:rowOff>
    </xdr:from>
    <xdr:ext cx="2390775" cy="1485900"/>
    <xdr:sp>
      <xdr:nvSpPr>
        <xdr:cNvPr id="2" name="TextBox 422"/>
        <xdr:cNvSpPr txBox="1">
          <a:spLocks noChangeArrowheads="1"/>
        </xdr:cNvSpPr>
      </xdr:nvSpPr>
      <xdr:spPr>
        <a:xfrm>
          <a:off x="0" y="76200"/>
          <a:ext cx="2390775" cy="1485900"/>
        </a:xfrm>
        <a:prstGeom prst="rect">
          <a:avLst/>
        </a:prstGeom>
        <a:noFill/>
        <a:ln w="9525" cmpd="sng">
          <a:noFill/>
        </a:ln>
      </xdr:spPr>
      <xdr:txBody>
        <a:bodyPr vertOverflow="clip" wrap="square"/>
        <a:p>
          <a:pPr algn="l">
            <a:defRPr/>
          </a:pPr>
          <a:r>
            <a:rPr lang="en-US" cap="none" sz="800" b="0" i="0" u="none" baseline="0">
              <a:latin typeface="Arial Greek"/>
              <a:ea typeface="Arial Greek"/>
              <a:cs typeface="Arial Greek"/>
            </a:rPr>
            <a:t>
</a:t>
          </a:r>
          <a:r>
            <a:rPr lang="en-US" cap="none" sz="800" b="1" i="0" u="none" baseline="0">
              <a:latin typeface="Arial Greek"/>
              <a:ea typeface="Arial Greek"/>
              <a:cs typeface="Arial Greek"/>
            </a:rPr>
            <a:t>ΕΛΛΗΝΙΚΗ ΔΗΜΟΚΡΑΤΙΑ</a:t>
          </a:r>
          <a:r>
            <a:rPr lang="en-US" cap="none" sz="800" b="0" i="0" u="none" baseline="0">
              <a:latin typeface="Arial Greek"/>
              <a:ea typeface="Arial Greek"/>
              <a:cs typeface="Arial Greek"/>
            </a:rPr>
            <a:t>
</a:t>
          </a:r>
          <a:r>
            <a:rPr lang="en-US" cap="none" sz="800" b="1" i="0" u="none" baseline="0">
              <a:latin typeface="Arial Greek"/>
              <a:ea typeface="Arial Greek"/>
              <a:cs typeface="Arial Greek"/>
            </a:rPr>
            <a:t>ΥΠΟΥΡΓΕΙΟ ΥΓΕΙΑΣ ΚΑΙ ΚΟΙΝΩΝΙΚΗΣ ΑΛΛΗΛΕΓΓΥΗΣ 
4η Υ.Πε ΚΕΝΤΡΙΚΗΣ ΜΑΚΕΔΟΝΙΑΣ ΚΑΙ ΘΡΑΚΗΣ
ΓΕΝΙΚΟ ΝΟΣΟΚΟΜΕΙΟ ΣΕΡΡΩΝ</a:t>
          </a:r>
        </a:p>
      </xdr:txBody>
    </xdr:sp>
    <xdr:clientData/>
  </xdr:oneCellAnchor>
  <xdr:twoCellAnchor>
    <xdr:from>
      <xdr:col>1</xdr:col>
      <xdr:colOff>314325</xdr:colOff>
      <xdr:row>0</xdr:row>
      <xdr:rowOff>38100</xdr:rowOff>
    </xdr:from>
    <xdr:to>
      <xdr:col>2</xdr:col>
      <xdr:colOff>219075</xdr:colOff>
      <xdr:row>0</xdr:row>
      <xdr:rowOff>276225</xdr:rowOff>
    </xdr:to>
    <xdr:pic>
      <xdr:nvPicPr>
        <xdr:cNvPr id="3" name="Picture 427"/>
        <xdr:cNvPicPr preferRelativeResize="1">
          <a:picLocks noChangeAspect="1"/>
        </xdr:cNvPicPr>
      </xdr:nvPicPr>
      <xdr:blipFill>
        <a:blip r:embed="rId1"/>
        <a:stretch>
          <a:fillRect/>
        </a:stretch>
      </xdr:blipFill>
      <xdr:spPr>
        <a:xfrm>
          <a:off x="619125" y="38100"/>
          <a:ext cx="371475" cy="238125"/>
        </a:xfrm>
        <a:prstGeom prst="rect">
          <a:avLst/>
        </a:prstGeom>
        <a:noFill/>
        <a:ln w="9525" cmpd="sng">
          <a:noFill/>
        </a:ln>
      </xdr:spPr>
    </xdr:pic>
    <xdr:clientData fLocksWithSheet="0"/>
  </xdr:twoCellAnchor>
  <xdr:oneCellAnchor>
    <xdr:from>
      <xdr:col>3</xdr:col>
      <xdr:colOff>0</xdr:colOff>
      <xdr:row>64</xdr:row>
      <xdr:rowOff>0</xdr:rowOff>
    </xdr:from>
    <xdr:ext cx="85725" cy="200025"/>
    <xdr:sp>
      <xdr:nvSpPr>
        <xdr:cNvPr id="4" name="TextBox 428"/>
        <xdr:cNvSpPr txBox="1">
          <a:spLocks noChangeArrowheads="1"/>
        </xdr:cNvSpPr>
      </xdr:nvSpPr>
      <xdr:spPr>
        <a:xfrm>
          <a:off x="2847975" y="11801475"/>
          <a:ext cx="85725" cy="200025"/>
        </a:xfrm>
        <a:prstGeom prst="rect">
          <a:avLst/>
        </a:prstGeom>
        <a:noFill/>
        <a:ln w="9525" cmpd="sng">
          <a:noFill/>
        </a:ln>
      </xdr:spPr>
      <xdr:txBody>
        <a:bodyPr vertOverflow="clip" wrap="square">
          <a:spAutoFit/>
        </a:bodyPr>
        <a:p>
          <a:pPr algn="l">
            <a:defRPr/>
          </a:pPr>
          <a:r>
            <a:rPr lang="en-US" cap="none" u="none" baseline="0">
              <a:latin typeface="Arial Greek"/>
              <a:ea typeface="Arial Greek"/>
              <a:cs typeface="Arial Greek"/>
            </a:rPr>
            <a:t/>
          </a:r>
        </a:p>
      </xdr:txBody>
    </xdr:sp>
    <xdr:clientData/>
  </xdr:oneCellAnchor>
  <xdr:oneCellAnchor>
    <xdr:from>
      <xdr:col>0</xdr:col>
      <xdr:colOff>76200</xdr:colOff>
      <xdr:row>69</xdr:row>
      <xdr:rowOff>28575</xdr:rowOff>
    </xdr:from>
    <xdr:ext cx="14811375" cy="6115050"/>
    <xdr:sp>
      <xdr:nvSpPr>
        <xdr:cNvPr id="5" name="3 - TextBox"/>
        <xdr:cNvSpPr txBox="1">
          <a:spLocks noChangeArrowheads="1"/>
        </xdr:cNvSpPr>
      </xdr:nvSpPr>
      <xdr:spPr>
        <a:xfrm>
          <a:off x="76200" y="12677775"/>
          <a:ext cx="14811375" cy="6115050"/>
        </a:xfrm>
        <a:prstGeom prst="rect">
          <a:avLst/>
        </a:prstGeom>
        <a:solidFill>
          <a:srgbClr val="FFFFFF"/>
        </a:solidFill>
        <a:ln w="6350" cmpd="sng">
          <a:noFill/>
        </a:ln>
      </xdr:spPr>
      <xdr:txBody>
        <a:bodyPr vertOverflow="clip" wrap="square" lIns="91440" tIns="45720" rIns="91440" bIns="45720"/>
        <a:p>
          <a:pPr algn="just">
            <a:defRPr/>
          </a:pPr>
          <a:r>
            <a:rPr lang="en-US" cap="none" sz="1000" b="1" i="0" u="none" baseline="0">
              <a:solidFill>
                <a:srgbClr val="000000"/>
              </a:solidFill>
              <a:latin typeface="Times New Roman"/>
              <a:ea typeface="Times New Roman"/>
              <a:cs typeface="Times New Roman"/>
            </a:rPr>
            <a:t>Έκθεση επί των Οικονομικών Καταστάσεων.</a:t>
          </a:r>
          <a:r>
            <a:rPr lang="en-US" cap="none" sz="1000" b="0" i="0" u="none" baseline="0">
              <a:solidFill>
                <a:srgbClr val="000000"/>
              </a:solidFill>
              <a:latin typeface="Times New Roman"/>
              <a:ea typeface="Times New Roman"/>
              <a:cs typeface="Times New Roman"/>
            </a:rPr>
            <a:t>
Ελέγξαμε τις ανωτέρω οικονομικές καταστάσεις του Γενικού Νοσοκομείου Σερρών που αποτελούνται από τον ισολογισμό της 31 Δεκεμβρίου 2010 ,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000" b="1" i="0" u="none" baseline="0">
              <a:solidFill>
                <a:srgbClr val="000000"/>
              </a:solidFill>
              <a:latin typeface="Times New Roman"/>
              <a:ea typeface="Times New Roman"/>
              <a:cs typeface="Times New Roman"/>
            </a:rPr>
            <a:t>Ευθύνη της Διοίκησης για τις Οικονομικές Καταστάσεις</a:t>
          </a:r>
          <a:r>
            <a:rPr lang="en-US" cap="none" sz="1000" b="0" i="0" u="none" baseline="0">
              <a:solidFill>
                <a:srgbClr val="000000"/>
              </a:solidFill>
              <a:latin typeface="Times New Roman"/>
              <a:ea typeface="Times New Roman"/>
              <a:cs typeface="Times New Roman"/>
            </a:rPr>
            <a:t>
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n-US" cap="none" sz="1000" b="1" i="0" u="none" baseline="0">
              <a:solidFill>
                <a:srgbClr val="000000"/>
              </a:solidFill>
              <a:latin typeface="Times New Roman"/>
              <a:ea typeface="Times New Roman"/>
              <a:cs typeface="Times New Roman"/>
            </a:rPr>
            <a:t>Ευθύνη του Ελεγκτή</a:t>
          </a:r>
          <a:r>
            <a:rPr lang="en-US" cap="none" sz="1000" b="0" i="0" u="none" baseline="0">
              <a:solidFill>
                <a:srgbClr val="000000"/>
              </a:solidFill>
              <a:latin typeface="Times New Roman"/>
              <a:ea typeface="Times New Roman"/>
              <a:cs typeface="Times New Roman"/>
            </a:rPr>
            <a:t>
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Δημόσιας Μονάδας Υγείας,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Δημόσιας Μονάδας Υγείας.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n-US" cap="none" sz="1000" b="1" i="0" u="none" baseline="0">
              <a:solidFill>
                <a:srgbClr val="000000"/>
              </a:solidFill>
              <a:latin typeface="Times New Roman"/>
              <a:ea typeface="Times New Roman"/>
              <a:cs typeface="Times New Roman"/>
            </a:rPr>
            <a:t>Βάση για Γνώμη με Επιφύλαξη</a:t>
          </a:r>
          <a:r>
            <a:rPr lang="en-US" cap="none" sz="1000" b="0" i="0" u="none" baseline="0">
              <a:solidFill>
                <a:srgbClr val="000000"/>
              </a:solidFill>
              <a:latin typeface="Times New Roman"/>
              <a:ea typeface="Times New Roman"/>
              <a:cs typeface="Times New Roman"/>
            </a:rPr>
            <a:t>
Από τον έλεγχο μας προέκυψαν τα κατωτέρω θέματα: 1.Δεν κατέστη δυνατό να επιβεβαιώσουμε το υπόλοιπο του κονδυλίου του ενεργητικού Δ.Ι.4 «Αποθέματα» ύψους € 3.642.793,49 δεδομένου ότι η ημερομηνία διεξαγωγής της απογραφή λήξης των αποθεμάτων του Νοσοκομείου την 31/12/2010 ήταν προγενέστερη της ημερομηνίας ορισμού μας ως ελεγκτών και δεν ήταν εφικτή η επαλήθευση της απογραφής με την εφαρμογή εναλλακτικών διαδικασιών επειδή η αποθήκη δεν τηρείται κατά την εξαγωγή των ειδών. Σημειώνετε επίσης πως το παραπάνω υπόλοιπο περιλαμβάνει και αποθέματα που βρίσκονται στις επιμέρους κλινικές του Νοσοκομείου και τα οποία δεν παρακολουθούνται μέσω βιβλίου αποθήκης. 2. Στο υπόλοιπο του λογαριασμού του ενεργητικού Δ.ΙΙ.1 «Απαιτήσεις από πώληση αγαθών και υπηρεσιών» ποσού € 17.217.331,37 περιλαμβάνονται απαιτήσεις ύψους € 2.560.126,37 από παροχή υγειονομικών υπηρεσιών προς απόρους και ιδιώτες, λόγω του ότι το παραπάνω ποσό εμφανίζεται συγκεντρωτικά σ’ ένα κονδύλι δεν μπορέσαμε να διαπιστώσουμε επακριβώς το ύψος το οποίο αφορά τους ιδιώτες και το αντίστοιχο των απόρων. Κατά την γνώμη μας το προαναφερόμενο ποσό θα έπρεπε να βαρύνει τα αποτελέσματα της χρήσης μέσα στην οποία παρέχονται οι υπηρεσίες αυτές και όχι να παραμένουν συγκεντρωτικά στις απαιτήσεις με αποτέλεσμα την ωφέλεια των ιδίων κεφαλαίων. Το Νοσοκομείο δεν έχει σχηματίσει καμία πρόβλεψη για επισφαλείς απαιτήσεις. Κατά τη γνώμη μας τα αποτελέσματα θα έπρεπε να επιβαρυνθούν με προβλέψεις € 260.000,00 περίπου νοουμένου ότι το Δημόσιο θα καλύψει πλήρως το ποσό των απόρων. 3. Για την επιβεβαίωση των υπολοίπων του λογαριασμού του παθητικού «Προμηθευτές» αποστείλαμε επιβεβαιωτικές επιστολές για σύνολο υποχρεώσεων ύψους € 13.029.220,57 (ποσοστό 62,49% επί του συνολικού υπολοίπου των προμηθευτών). Μέχρι την ημερομηνία της έκθεσης ελέγχου έχουμε λάβει  απαντήσεις ποσού € 8.513.822,49 υποχρεώσεων για τις οποίες οι προμηθευτές επιβεβαιώνουν πως το Νοσοκομείο τους οφείλει λιγότερο κατά € 699.081,34. Με αναγωγή αυτής της διαφοράς στο σύνολο των προμηθευτών η διαφορά ανέρχεται σε ποσό € 1.750.000,00 περίπου με αποτέλεσμα το υπόλοιπο των προμηθευτών να είναι κατά το ποσό αυτό αυξημένο και τα αποτελέσματα αντίστοιχα μειωμένα. 4. Μέχρι την ημερομηνία χορηγήσεως της παρούσας έκθεσης, δεν έχουμε λάβει από τους νομικούς συμβούλους του Νοσοκομείου επιστολή  σχετικά με τις εκκρεμείς δικαστικές υποθέσεις  του Νοσοκομείου. 5. Το Νοσοκομείο δεν έχει ελεγχθεί φορολογικά και ασφαλιστικά κατά την τελευταία δεκαετία πέραν της οποίας παραγράφονται οι οφειλόμενοι φόροι και εισφορές, από έμμεσους και παρακρατούμενους φόρους καθώς και οι οφειλόμενες ασφαλιστικές εισφορές. Κατά συνέπεια υπάρχει το ενδεχόμενο επιβολής πρόσθετων φορολογικών και ασφαλιστικών υποχρεώσεων του Νοσοκομείου κατόπιν ελέγχου για τις ανέλεγκτες χρήσεις. Η έκβαση φορολογικού και ασφαλιστικού ελέγχου δεν είναι δυνατόν να προβλεφθεί στο παρόν στάδιο και ως εκ τούτου το νοσοκομείο δεν έχει σχηματίσει σχετική πρόβλεψη στις οικονομικές του καταστάσεις
</a:t>
          </a:r>
          <a:r>
            <a:rPr lang="en-US" cap="none" sz="1000" b="1" i="0" u="none" baseline="0">
              <a:solidFill>
                <a:srgbClr val="000000"/>
              </a:solidFill>
              <a:latin typeface="Times New Roman"/>
              <a:ea typeface="Times New Roman"/>
              <a:cs typeface="Times New Roman"/>
            </a:rPr>
            <a:t>Γνώμη με Επιφύλαξη</a:t>
          </a:r>
          <a:r>
            <a:rPr lang="en-US" cap="none" sz="1000" b="0" i="0" u="none" baseline="0">
              <a:solidFill>
                <a:srgbClr val="000000"/>
              </a:solidFill>
              <a:latin typeface="Times New Roman"/>
              <a:ea typeface="Times New Roman"/>
              <a:cs typeface="Times New Roman"/>
            </a:rPr>
            <a:t>
Κατά τη γνώμη μας, εκτός από τις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Δημόσιας Μονάδας Υγείας, κατά την 31 Δεκεμβρίου 2010 και τη χρηματοοικονομική της επίδοση για τη χρήση που έληξε την ημερομηνία αυτή, σύμφωνα με τα Λογιστικά Πρότυπα που προδιαγράφονται από την Ελληνική Νομοθεσία.
</a:t>
          </a:r>
          <a:r>
            <a:rPr lang="en-US" cap="none" sz="1000" b="1" i="0" u="none" baseline="0">
              <a:solidFill>
                <a:srgbClr val="000000"/>
              </a:solidFill>
              <a:latin typeface="Times New Roman"/>
              <a:ea typeface="Times New Roman"/>
              <a:cs typeface="Times New Roman"/>
            </a:rPr>
            <a:t>Θέματα Έμφασης</a:t>
          </a:r>
          <a:r>
            <a:rPr lang="en-US" cap="none" sz="1000" b="0" i="0" u="none" baseline="0">
              <a:solidFill>
                <a:srgbClr val="000000"/>
              </a:solidFill>
              <a:latin typeface="Times New Roman"/>
              <a:ea typeface="Times New Roman"/>
              <a:cs typeface="Times New Roman"/>
            </a:rPr>
            <a:t>
Χωρίς να διατυπώνουμε περαιτέρω επιφύλαξη στη γνώμη μας, εφιστούμε την προσοχή σας στο γεγονός ότι 1. Το Νοσοκομείο είναι υποχρεωμένο βάσει του άρθρου 27 του Ν 3599/2007 να συντάσσει τις οικονομικές του καταστάσεις σύμφωνα με τα Δ.Π.Χ.Π. Οι ανωτέρω οικονομικές καταστάσεις έχουν συνταχθεί βάσει του Κλαδικού Γενικού Λογιστικού Σχεδίου  και των Λογιστικών προτύπων που ακολουθούνται στην Ελλάδα. Επομένως ουδεμία γνώμη εκφέρουμε για οικονομικές καταστάσεις βάσει των Δ.Π.Χ.Π.
</a:t>
          </a:r>
          <a:r>
            <a:rPr lang="en-US" cap="none" sz="1000" b="1" i="0" u="none" baseline="0">
              <a:solidFill>
                <a:srgbClr val="000000"/>
              </a:solidFill>
              <a:latin typeface="Times New Roman"/>
              <a:ea typeface="Times New Roman"/>
              <a:cs typeface="Times New Roman"/>
            </a:rPr>
            <a:t>Αναφορά επί άλλων νομικών και κανονιστικών θεμάτων: </a:t>
          </a:r>
          <a:r>
            <a:rPr lang="en-US" cap="none" sz="1000" b="0" i="0" u="none" baseline="0">
              <a:solidFill>
                <a:srgbClr val="000000"/>
              </a:solidFill>
              <a:latin typeface="Times New Roman"/>
              <a:ea typeface="Times New Roman"/>
              <a:cs typeface="Times New Roman"/>
            </a:rPr>
            <a:t>
Ουδεμία.</a:t>
          </a:r>
          <a:r>
            <a:rPr lang="en-US" cap="none" sz="1150" b="1" i="0" u="none" baseline="0">
              <a:solidFill>
                <a:srgbClr val="000000"/>
              </a:solidFill>
              <a:latin typeface="Times New Roman"/>
              <a:ea typeface="Times New Roman"/>
              <a:cs typeface="Times New Roman"/>
            </a:rPr>
            <a:t>
</a:t>
          </a:r>
        </a:p>
      </xdr:txBody>
    </xdr:sp>
    <xdr:clientData/>
  </xdr:oneCellAnchor>
  <xdr:twoCellAnchor>
    <xdr:from>
      <xdr:col>9</xdr:col>
      <xdr:colOff>495300</xdr:colOff>
      <xdr:row>122</xdr:row>
      <xdr:rowOff>28575</xdr:rowOff>
    </xdr:from>
    <xdr:to>
      <xdr:col>11</xdr:col>
      <xdr:colOff>352425</xdr:colOff>
      <xdr:row>125</xdr:row>
      <xdr:rowOff>133350</xdr:rowOff>
    </xdr:to>
    <xdr:pic>
      <xdr:nvPicPr>
        <xdr:cNvPr id="6" name="Picture 434"/>
        <xdr:cNvPicPr preferRelativeResize="1">
          <a:picLocks noChangeAspect="1"/>
        </xdr:cNvPicPr>
      </xdr:nvPicPr>
      <xdr:blipFill>
        <a:blip r:embed="rId2"/>
        <a:stretch>
          <a:fillRect/>
        </a:stretch>
      </xdr:blipFill>
      <xdr:spPr>
        <a:xfrm>
          <a:off x="7096125" y="20821650"/>
          <a:ext cx="90487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xdr:row>
      <xdr:rowOff>142875</xdr:rowOff>
    </xdr:from>
    <xdr:ext cx="3800475" cy="990600"/>
    <xdr:sp>
      <xdr:nvSpPr>
        <xdr:cNvPr id="1" name="TextBox 1"/>
        <xdr:cNvSpPr txBox="1">
          <a:spLocks noChangeArrowheads="1"/>
        </xdr:cNvSpPr>
      </xdr:nvSpPr>
      <xdr:spPr>
        <a:xfrm>
          <a:off x="28575" y="676275"/>
          <a:ext cx="3800475" cy="990600"/>
        </a:xfrm>
        <a:prstGeom prst="rect">
          <a:avLst/>
        </a:prstGeom>
        <a:noFill/>
        <a:ln w="9525" cmpd="sng">
          <a:noFill/>
        </a:ln>
      </xdr:spPr>
      <xdr:txBody>
        <a:bodyPr vertOverflow="clip" wrap="square"/>
        <a:p>
          <a:pPr algn="l">
            <a:defRPr/>
          </a:pPr>
          <a:r>
            <a:rPr lang="en-US" cap="none" sz="1200" b="1" i="0" u="none" baseline="0">
              <a:latin typeface="Arial Greek"/>
              <a:ea typeface="Arial Greek"/>
              <a:cs typeface="Arial Greek"/>
            </a:rPr>
            <a:t>ΕΛΛΗΝΙΚΗ ΔΗΜΟΚΡΑΤΙΑ</a:t>
          </a:r>
          <a:r>
            <a:rPr lang="en-US" cap="none" sz="1000" b="1" i="0" u="none" baseline="0">
              <a:latin typeface="Arial Greek"/>
              <a:ea typeface="Arial Greek"/>
              <a:cs typeface="Arial Greek"/>
            </a:rPr>
            <a:t>
ΥΠΟΥΡΓΕΙΟ ΥΓΕΙΑΣ ΚΑΙ ΚΟΙΝΩΝΙΚΗΣ ΑΛΛΗΛΕΓΓΥΗΣ 
4η Υ.Πε ΚΕΝΤΡΙΚΗΣ ΜΑΚΕΔΟΝΙΑΣ ΚΑΙ ΘΡΑΚΗΣ
ΓΕΝΙΚΟ ΝΟΣΟΚΟΜΕΙΟ ΣΕΡΡΩΝ</a:t>
          </a:r>
        </a:p>
      </xdr:txBody>
    </xdr:sp>
    <xdr:clientData/>
  </xdr:oneCellAnchor>
  <xdr:twoCellAnchor>
    <xdr:from>
      <xdr:col>0</xdr:col>
      <xdr:colOff>409575</xdr:colOff>
      <xdr:row>0</xdr:row>
      <xdr:rowOff>38100</xdr:rowOff>
    </xdr:from>
    <xdr:to>
      <xdr:col>0</xdr:col>
      <xdr:colOff>1362075</xdr:colOff>
      <xdr:row>1</xdr:row>
      <xdr:rowOff>123825</xdr:rowOff>
    </xdr:to>
    <xdr:pic>
      <xdr:nvPicPr>
        <xdr:cNvPr id="2" name="Picture 4"/>
        <xdr:cNvPicPr preferRelativeResize="1">
          <a:picLocks noChangeAspect="1"/>
        </xdr:cNvPicPr>
      </xdr:nvPicPr>
      <xdr:blipFill>
        <a:blip r:embed="rId1"/>
        <a:stretch>
          <a:fillRect/>
        </a:stretch>
      </xdr:blipFill>
      <xdr:spPr>
        <a:xfrm>
          <a:off x="409575" y="38100"/>
          <a:ext cx="942975" cy="619125"/>
        </a:xfrm>
        <a:prstGeom prst="rect">
          <a:avLst/>
        </a:prstGeom>
        <a:noFill/>
        <a:ln w="9525" cmpd="sng">
          <a:noFill/>
        </a:ln>
      </xdr:spPr>
    </xdr:pic>
    <xdr:clientData fLocksWithSheet="0"/>
  </xdr:twoCellAnchor>
  <xdr:twoCellAnchor>
    <xdr:from>
      <xdr:col>0</xdr:col>
      <xdr:colOff>3343275</xdr:colOff>
      <xdr:row>155</xdr:row>
      <xdr:rowOff>76200</xdr:rowOff>
    </xdr:from>
    <xdr:to>
      <xdr:col>2</xdr:col>
      <xdr:colOff>514350</xdr:colOff>
      <xdr:row>158</xdr:row>
      <xdr:rowOff>76200</xdr:rowOff>
    </xdr:to>
    <xdr:pic>
      <xdr:nvPicPr>
        <xdr:cNvPr id="3" name="Picture 5"/>
        <xdr:cNvPicPr preferRelativeResize="1">
          <a:picLocks noChangeAspect="1"/>
        </xdr:cNvPicPr>
      </xdr:nvPicPr>
      <xdr:blipFill>
        <a:blip r:embed="rId2"/>
        <a:stretch>
          <a:fillRect/>
        </a:stretch>
      </xdr:blipFill>
      <xdr:spPr>
        <a:xfrm>
          <a:off x="3343275" y="65360550"/>
          <a:ext cx="923925"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932;&#945;%20&#941;&#947;&#947;&#961;&#945;&#966;&#940;%20&#956;&#959;&#965;\&#913;&#929;&#920;&#929;&#913;\Documents%20and%20Settings\Administrator\My%20Documents\BKR%20-%20&#917;&#932;&#913;&#921;&#929;&#917;&#921;&#917;&#931;\&#926;&#913;&#925;&#920;&#919;\&#914;&#917;&#929;&#925;&#921;&#922;&#921;&#913;%20ICA%20&#917;&#923;&#923;&#913;&#931;%20&#913;&#917;\&#913;&#934;&#927;&#921;%20&#922;&#913;&#923;&#921;&#913;&#924;&#928;&#917;&#932;&#931;&#927;&#933;\Audit%20&#915;&#917;&#925;&#921;&#922;&#919;%20&#922;&#923;&#921;&#925;&#921;&#922;&#919;\S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ocuments%20and%20Settings\Administrator\My%20Documents\BKR%20-%20&#917;&#932;&#913;&#921;&#929;&#917;&#921;&#917;&#931;\&#913;&#934;&#927;&#921;%20&#922;&#913;&#923;&#921;&#913;&#924;&#928;&#917;&#932;&#931;&#927;&#933;\Audit%20&#915;&#917;&#925;&#921;&#922;&#919;%20&#922;&#923;&#921;&#925;&#921;&#922;&#919;\Salary\MUNICH%20RE\MUNICH%20RE%201999\Munich%20%20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20and%20Settings\Administrator\My%20Documents\BKR%20-%20&#917;&#932;&#913;&#921;&#929;&#917;&#921;&#917;&#931;\&#926;&#913;&#925;&#920;&#919;\&#933;&#934;&#913;&#925;&#932;&#919;&#929;&#921;&#913;%20&#926;&#913;&#925;&#920;&#919;&#931;\Documents%20and%20Settings\Administrator\My%20Documents\BKR%20-%20&#917;&#932;&#913;&#921;&#929;&#917;&#921;&#917;&#931;\&#913;&#934;&#927;&#921;%20&#922;&#913;&#923;&#921;&#913;&#924;&#928;&#917;&#932;&#931;&#927;&#933;\Audit%20&#915;&#917;&#925;&#921;&#922;&#919;%20&#922;&#923;&#921;&#925;&#921;&#922;&#919;\Salary\MUNICH%20RE\MUNICH%20RE%201999\Munich%20%20W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7"/>
      <sheetName val="A9"/>
      <sheetName val="ΠΕΛΑΤΕΣ"/>
      <sheetName val="ΠΡΟΜΗΘΕΥΤΕΣ"/>
      <sheetName val="J10"/>
      <sheetName val="P100"/>
      <sheetName val="Μ50"/>
      <sheetName val="Μ53"/>
      <sheetName val="P20-1"/>
      <sheetName val="S10"/>
      <sheetName val="SL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7"/>
      <sheetName val="A9"/>
      <sheetName val="ΠΕΛΑΤΕΣ"/>
      <sheetName val="ΠΡΟΜΗΘΕΥΤΕΣ"/>
      <sheetName val="J10"/>
      <sheetName val="P100"/>
      <sheetName val="Μ50"/>
      <sheetName val="Μ53"/>
      <sheetName val="P20-1"/>
      <sheetName val="S10"/>
      <sheetName val="SL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7"/>
      <sheetName val="A9"/>
      <sheetName val="ΠΕΛΑΤΕΣ"/>
      <sheetName val="ΠΡΟΜΗΘΕΥΤΕΣ"/>
      <sheetName val="J10"/>
      <sheetName val="P100"/>
      <sheetName val="Μ50"/>
      <sheetName val="Μ53"/>
      <sheetName val="P20-1"/>
      <sheetName val="S10"/>
      <sheetName val="SL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S122"/>
  <sheetViews>
    <sheetView tabSelected="1" workbookViewId="0" topLeftCell="A1">
      <selection activeCell="C8" sqref="C8"/>
    </sheetView>
  </sheetViews>
  <sheetFormatPr defaultColWidth="9.00390625" defaultRowHeight="12.75"/>
  <cols>
    <col min="1" max="1" width="4.00390625" style="3" customWidth="1"/>
    <col min="2" max="2" width="6.125" style="2" customWidth="1"/>
    <col min="3" max="3" width="27.25390625" style="2" customWidth="1"/>
    <col min="4" max="4" width="15.25390625" style="2" customWidth="1"/>
    <col min="5" max="5" width="1.37890625" style="2" customWidth="1"/>
    <col min="6" max="6" width="14.375" style="2" customWidth="1"/>
    <col min="7" max="7" width="1.25" style="2" customWidth="1"/>
    <col min="8" max="8" width="14.875" style="2" bestFit="1" customWidth="1"/>
    <col min="9" max="9" width="2.125" style="2" customWidth="1"/>
    <col min="10" max="10" width="12.625" style="2" bestFit="1" customWidth="1"/>
    <col min="11" max="11" width="1.12109375" style="2" customWidth="1"/>
    <col min="12" max="12" width="12.625" style="2" bestFit="1" customWidth="1"/>
    <col min="13" max="13" width="1.25" style="2" customWidth="1"/>
    <col min="14" max="14" width="14.00390625" style="2" bestFit="1" customWidth="1"/>
    <col min="15" max="15" width="1.625" style="2" customWidth="1"/>
    <col min="16" max="16" width="3.875" style="2" customWidth="1"/>
    <col min="17" max="17" width="33.625" style="2" customWidth="1"/>
    <col min="18" max="18" width="13.125" style="2" customWidth="1"/>
    <col min="19" max="19" width="1.625" style="3" customWidth="1"/>
    <col min="20" max="20" width="13.375" style="3" bestFit="1" customWidth="1"/>
    <col min="21" max="21" width="0.875" style="1" customWidth="1"/>
    <col min="22" max="22" width="18.875" style="15" customWidth="1"/>
    <col min="23" max="23" width="11.125" style="15" customWidth="1"/>
    <col min="24" max="24" width="17.00390625" style="15" bestFit="1" customWidth="1"/>
    <col min="25" max="45" width="9.125" style="1" customWidth="1"/>
    <col min="46" max="16384" width="9.125" style="2" customWidth="1"/>
  </cols>
  <sheetData>
    <row r="1" spans="1:21" ht="25.5">
      <c r="A1" s="209" t="s">
        <v>138</v>
      </c>
      <c r="B1" s="210"/>
      <c r="C1" s="210"/>
      <c r="D1" s="210"/>
      <c r="E1" s="210"/>
      <c r="F1" s="210"/>
      <c r="G1" s="210"/>
      <c r="H1" s="210"/>
      <c r="I1" s="210"/>
      <c r="J1" s="210"/>
      <c r="K1" s="210"/>
      <c r="L1" s="210"/>
      <c r="M1" s="210"/>
      <c r="N1" s="210"/>
      <c r="O1" s="210"/>
      <c r="P1" s="210"/>
      <c r="Q1" s="210"/>
      <c r="R1" s="210"/>
      <c r="S1" s="210"/>
      <c r="T1" s="210"/>
      <c r="U1" s="211"/>
    </row>
    <row r="2" spans="1:21" ht="75" customHeight="1" thickBot="1">
      <c r="A2" s="212" t="s">
        <v>257</v>
      </c>
      <c r="B2" s="213"/>
      <c r="C2" s="213"/>
      <c r="D2" s="213"/>
      <c r="E2" s="213"/>
      <c r="F2" s="213"/>
      <c r="G2" s="213"/>
      <c r="H2" s="213"/>
      <c r="I2" s="213"/>
      <c r="J2" s="213"/>
      <c r="K2" s="213"/>
      <c r="L2" s="213"/>
      <c r="M2" s="213"/>
      <c r="N2" s="213"/>
      <c r="O2" s="213"/>
      <c r="P2" s="213"/>
      <c r="Q2" s="213"/>
      <c r="R2" s="213"/>
      <c r="S2" s="213"/>
      <c r="T2" s="213"/>
      <c r="U2" s="214"/>
    </row>
    <row r="3" spans="1:45" s="17" customFormat="1" ht="15.75">
      <c r="A3" s="218" t="s">
        <v>60</v>
      </c>
      <c r="B3" s="219"/>
      <c r="C3" s="219"/>
      <c r="D3" s="215" t="s">
        <v>258</v>
      </c>
      <c r="E3" s="215"/>
      <c r="F3" s="215"/>
      <c r="G3" s="215"/>
      <c r="H3" s="215"/>
      <c r="I3" s="60"/>
      <c r="J3" s="215" t="s">
        <v>259</v>
      </c>
      <c r="K3" s="215"/>
      <c r="L3" s="215"/>
      <c r="M3" s="215"/>
      <c r="N3" s="215"/>
      <c r="O3" s="61"/>
      <c r="P3" s="216" t="s">
        <v>61</v>
      </c>
      <c r="Q3" s="217"/>
      <c r="R3" s="63" t="s">
        <v>153</v>
      </c>
      <c r="S3" s="62"/>
      <c r="T3" s="63" t="s">
        <v>156</v>
      </c>
      <c r="U3" s="64"/>
      <c r="V3" s="65"/>
      <c r="W3" s="65"/>
      <c r="X3" s="65"/>
      <c r="Y3" s="16"/>
      <c r="Z3" s="16"/>
      <c r="AA3" s="16"/>
      <c r="AB3" s="16"/>
      <c r="AC3" s="16"/>
      <c r="AD3" s="16"/>
      <c r="AE3" s="16"/>
      <c r="AF3" s="16"/>
      <c r="AG3" s="16"/>
      <c r="AH3" s="16"/>
      <c r="AI3" s="16"/>
      <c r="AJ3" s="16"/>
      <c r="AK3" s="16"/>
      <c r="AL3" s="16"/>
      <c r="AM3" s="16"/>
      <c r="AN3" s="16"/>
      <c r="AO3" s="16"/>
      <c r="AP3" s="16"/>
      <c r="AQ3" s="16"/>
      <c r="AR3" s="16"/>
      <c r="AS3" s="16"/>
    </row>
    <row r="4" spans="1:45" s="77" customFormat="1" ht="12.75">
      <c r="A4" s="66" t="s">
        <v>63</v>
      </c>
      <c r="B4" s="208" t="s">
        <v>64</v>
      </c>
      <c r="C4" s="208"/>
      <c r="D4" s="68" t="s">
        <v>65</v>
      </c>
      <c r="E4" s="69"/>
      <c r="F4" s="68" t="s">
        <v>66</v>
      </c>
      <c r="G4" s="69"/>
      <c r="H4" s="68" t="s">
        <v>67</v>
      </c>
      <c r="I4" s="70"/>
      <c r="J4" s="68" t="s">
        <v>65</v>
      </c>
      <c r="K4" s="69"/>
      <c r="L4" s="68" t="s">
        <v>66</v>
      </c>
      <c r="M4" s="69"/>
      <c r="N4" s="68" t="s">
        <v>67</v>
      </c>
      <c r="O4" s="71"/>
      <c r="P4" s="72" t="s">
        <v>68</v>
      </c>
      <c r="Q4" s="73" t="s">
        <v>69</v>
      </c>
      <c r="R4" s="74" t="s">
        <v>262</v>
      </c>
      <c r="S4" s="75"/>
      <c r="T4" s="74" t="s">
        <v>233</v>
      </c>
      <c r="U4" s="76"/>
      <c r="V4" s="65"/>
      <c r="W4" s="65"/>
      <c r="X4" s="65"/>
      <c r="Y4" s="16"/>
      <c r="Z4" s="16"/>
      <c r="AA4" s="16"/>
      <c r="AB4" s="16"/>
      <c r="AC4" s="16"/>
      <c r="AD4" s="16"/>
      <c r="AE4" s="16"/>
      <c r="AF4" s="16"/>
      <c r="AG4" s="16"/>
      <c r="AH4" s="16"/>
      <c r="AI4" s="16"/>
      <c r="AJ4" s="16"/>
      <c r="AK4" s="16"/>
      <c r="AL4" s="16"/>
      <c r="AM4" s="16"/>
      <c r="AN4" s="16"/>
      <c r="AO4" s="16"/>
      <c r="AP4" s="16"/>
      <c r="AQ4" s="16"/>
      <c r="AR4" s="16"/>
      <c r="AS4" s="16"/>
    </row>
    <row r="5" spans="1:45" s="77" customFormat="1" ht="12.75">
      <c r="A5" s="78" t="s">
        <v>73</v>
      </c>
      <c r="B5" s="79" t="s">
        <v>104</v>
      </c>
      <c r="C5" s="79"/>
      <c r="D5" s="177">
        <v>51666.33</v>
      </c>
      <c r="E5" s="177"/>
      <c r="F5" s="177">
        <v>51657.82</v>
      </c>
      <c r="G5" s="177"/>
      <c r="H5" s="177">
        <f>D5-F5</f>
        <v>8.510000000002037</v>
      </c>
      <c r="J5" s="177">
        <v>51666.33</v>
      </c>
      <c r="K5" s="177"/>
      <c r="L5" s="177">
        <v>51657.82</v>
      </c>
      <c r="M5" s="177"/>
      <c r="N5" s="177">
        <f>J5-L5</f>
        <v>8.510000000002037</v>
      </c>
      <c r="O5" s="71"/>
      <c r="P5" s="72" t="s">
        <v>71</v>
      </c>
      <c r="Q5" s="73" t="s">
        <v>102</v>
      </c>
      <c r="R5" s="75"/>
      <c r="S5" s="75"/>
      <c r="T5" s="75"/>
      <c r="U5" s="76"/>
      <c r="V5" s="65"/>
      <c r="W5" s="65"/>
      <c r="X5" s="65"/>
      <c r="Y5" s="16"/>
      <c r="Z5" s="16"/>
      <c r="AA5" s="16"/>
      <c r="AB5" s="16"/>
      <c r="AC5" s="16"/>
      <c r="AD5" s="16"/>
      <c r="AE5" s="16"/>
      <c r="AF5" s="16"/>
      <c r="AG5" s="16"/>
      <c r="AH5" s="16"/>
      <c r="AI5" s="16"/>
      <c r="AJ5" s="16"/>
      <c r="AK5" s="16"/>
      <c r="AL5" s="16"/>
      <c r="AM5" s="16"/>
      <c r="AN5" s="16"/>
      <c r="AO5" s="16"/>
      <c r="AP5" s="16"/>
      <c r="AQ5" s="16"/>
      <c r="AR5" s="16"/>
      <c r="AS5" s="16"/>
    </row>
    <row r="6" spans="1:45" s="77" customFormat="1" ht="13.5" thickBot="1">
      <c r="A6" s="78"/>
      <c r="B6" s="79"/>
      <c r="C6" s="79"/>
      <c r="D6" s="106">
        <f>D5</f>
        <v>51666.33</v>
      </c>
      <c r="E6" s="82"/>
      <c r="F6" s="106">
        <f>F5</f>
        <v>51657.82</v>
      </c>
      <c r="G6" s="82"/>
      <c r="H6" s="106">
        <f>SUM(D6-F6)</f>
        <v>8.510000000002037</v>
      </c>
      <c r="I6" s="80"/>
      <c r="J6" s="105">
        <v>51666.33</v>
      </c>
      <c r="K6" s="80"/>
      <c r="L6" s="105">
        <v>51657.82</v>
      </c>
      <c r="M6" s="80"/>
      <c r="N6" s="105">
        <f>J6-L6</f>
        <v>8.510000000002037</v>
      </c>
      <c r="O6" s="71"/>
      <c r="P6" s="72"/>
      <c r="Q6" s="73"/>
      <c r="R6" s="75"/>
      <c r="S6" s="75"/>
      <c r="T6" s="75"/>
      <c r="U6" s="76"/>
      <c r="V6" s="65"/>
      <c r="W6" s="65"/>
      <c r="X6" s="65"/>
      <c r="Y6" s="16"/>
      <c r="Z6" s="16"/>
      <c r="AA6" s="16"/>
      <c r="AB6" s="16"/>
      <c r="AC6" s="16"/>
      <c r="AD6" s="16"/>
      <c r="AE6" s="16"/>
      <c r="AF6" s="16"/>
      <c r="AG6" s="16"/>
      <c r="AH6" s="16"/>
      <c r="AI6" s="16"/>
      <c r="AJ6" s="16"/>
      <c r="AK6" s="16"/>
      <c r="AL6" s="16"/>
      <c r="AM6" s="16"/>
      <c r="AN6" s="16"/>
      <c r="AO6" s="16"/>
      <c r="AP6" s="16"/>
      <c r="AQ6" s="16"/>
      <c r="AR6" s="16"/>
      <c r="AS6" s="16"/>
    </row>
    <row r="7" spans="1:45" s="77" customFormat="1" ht="14.25" thickBot="1" thickTop="1">
      <c r="A7" s="66" t="s">
        <v>75</v>
      </c>
      <c r="B7" s="67" t="s">
        <v>76</v>
      </c>
      <c r="C7" s="67"/>
      <c r="D7" s="82"/>
      <c r="E7" s="82"/>
      <c r="F7" s="82"/>
      <c r="G7" s="82"/>
      <c r="H7" s="82"/>
      <c r="I7" s="82"/>
      <c r="J7" s="82"/>
      <c r="K7" s="82"/>
      <c r="L7" s="82"/>
      <c r="M7" s="82"/>
      <c r="N7" s="82"/>
      <c r="O7" s="71"/>
      <c r="P7" s="70" t="s">
        <v>70</v>
      </c>
      <c r="Q7" s="69" t="s">
        <v>161</v>
      </c>
      <c r="R7" s="81">
        <v>67273187.34</v>
      </c>
      <c r="S7" s="82"/>
      <c r="T7" s="81">
        <v>67273187.34</v>
      </c>
      <c r="U7" s="76"/>
      <c r="V7" s="65"/>
      <c r="W7" s="65"/>
      <c r="X7" s="65"/>
      <c r="Y7" s="16"/>
      <c r="Z7" s="16"/>
      <c r="AA7" s="16"/>
      <c r="AB7" s="16"/>
      <c r="AC7" s="16"/>
      <c r="AD7" s="16"/>
      <c r="AE7" s="16"/>
      <c r="AF7" s="16"/>
      <c r="AG7" s="16"/>
      <c r="AH7" s="16"/>
      <c r="AI7" s="16"/>
      <c r="AJ7" s="16"/>
      <c r="AK7" s="16"/>
      <c r="AL7" s="16"/>
      <c r="AM7" s="16"/>
      <c r="AN7" s="16"/>
      <c r="AO7" s="16"/>
      <c r="AP7" s="16"/>
      <c r="AQ7" s="16"/>
      <c r="AR7" s="16"/>
      <c r="AS7" s="16"/>
    </row>
    <row r="8" spans="1:45" s="77" customFormat="1" ht="13.5" thickTop="1">
      <c r="A8" s="66" t="s">
        <v>77</v>
      </c>
      <c r="B8" s="67" t="s">
        <v>78</v>
      </c>
      <c r="C8" s="67"/>
      <c r="D8" s="82"/>
      <c r="E8" s="82"/>
      <c r="F8" s="82"/>
      <c r="G8" s="82"/>
      <c r="H8" s="82"/>
      <c r="I8" s="82"/>
      <c r="J8" s="82"/>
      <c r="K8" s="82"/>
      <c r="L8" s="82"/>
      <c r="M8" s="82"/>
      <c r="N8" s="82"/>
      <c r="O8" s="71"/>
      <c r="P8" s="72" t="s">
        <v>77</v>
      </c>
      <c r="Q8" s="73" t="s">
        <v>79</v>
      </c>
      <c r="R8" s="82"/>
      <c r="S8" s="82"/>
      <c r="T8" s="82"/>
      <c r="U8" s="76"/>
      <c r="V8" s="65"/>
      <c r="W8" s="65"/>
      <c r="X8" s="65"/>
      <c r="Y8" s="16"/>
      <c r="Z8" s="16"/>
      <c r="AA8" s="16"/>
      <c r="AB8" s="16"/>
      <c r="AC8" s="16"/>
      <c r="AD8" s="16"/>
      <c r="AE8" s="16"/>
      <c r="AF8" s="16"/>
      <c r="AG8" s="16"/>
      <c r="AH8" s="16"/>
      <c r="AI8" s="16"/>
      <c r="AJ8" s="16"/>
      <c r="AK8" s="16"/>
      <c r="AL8" s="16"/>
      <c r="AM8" s="16"/>
      <c r="AN8" s="16"/>
      <c r="AO8" s="16"/>
      <c r="AP8" s="16"/>
      <c r="AQ8" s="16"/>
      <c r="AR8" s="16"/>
      <c r="AS8" s="16"/>
    </row>
    <row r="9" spans="1:45" s="77" customFormat="1" ht="12.75">
      <c r="A9" s="78" t="s">
        <v>70</v>
      </c>
      <c r="B9" s="79" t="s">
        <v>51</v>
      </c>
      <c r="C9" s="79"/>
      <c r="D9" s="82">
        <v>26191044.34</v>
      </c>
      <c r="E9" s="82"/>
      <c r="F9" s="82">
        <v>0</v>
      </c>
      <c r="G9" s="82"/>
      <c r="H9" s="82">
        <f>SUM(D9-F9)</f>
        <v>26191044.34</v>
      </c>
      <c r="I9" s="82"/>
      <c r="J9" s="82">
        <v>26191044.34</v>
      </c>
      <c r="K9" s="82"/>
      <c r="L9" s="80">
        <v>0</v>
      </c>
      <c r="M9" s="82"/>
      <c r="N9" s="82">
        <f>J9-L9</f>
        <v>26191044.34</v>
      </c>
      <c r="O9" s="71"/>
      <c r="P9" s="72"/>
      <c r="Q9" s="73" t="s">
        <v>80</v>
      </c>
      <c r="R9" s="82"/>
      <c r="S9" s="82"/>
      <c r="T9" s="82"/>
      <c r="U9" s="76"/>
      <c r="V9" s="65"/>
      <c r="W9" s="65"/>
      <c r="X9" s="65"/>
      <c r="Y9" s="16"/>
      <c r="Z9" s="16"/>
      <c r="AA9" s="16"/>
      <c r="AB9" s="16"/>
      <c r="AC9" s="16"/>
      <c r="AD9" s="16"/>
      <c r="AE9" s="16"/>
      <c r="AF9" s="16"/>
      <c r="AG9" s="16"/>
      <c r="AH9" s="16"/>
      <c r="AI9" s="16"/>
      <c r="AJ9" s="16"/>
      <c r="AK9" s="16"/>
      <c r="AL9" s="16"/>
      <c r="AM9" s="16"/>
      <c r="AN9" s="16"/>
      <c r="AO9" s="16"/>
      <c r="AP9" s="16"/>
      <c r="AQ9" s="16"/>
      <c r="AR9" s="16"/>
      <c r="AS9" s="16"/>
    </row>
    <row r="10" spans="1:45" s="77" customFormat="1" ht="13.5" thickBot="1">
      <c r="A10" s="78" t="s">
        <v>74</v>
      </c>
      <c r="B10" s="79" t="s">
        <v>139</v>
      </c>
      <c r="C10" s="79"/>
      <c r="D10" s="82">
        <v>3180540.96</v>
      </c>
      <c r="E10" s="82"/>
      <c r="F10" s="82">
        <v>0</v>
      </c>
      <c r="G10" s="82"/>
      <c r="H10" s="82">
        <f>SUM(D10-F10)</f>
        <v>3180540.96</v>
      </c>
      <c r="I10" s="82"/>
      <c r="J10" s="82">
        <v>3180540.96</v>
      </c>
      <c r="K10" s="82"/>
      <c r="L10" s="82">
        <v>0</v>
      </c>
      <c r="M10" s="82"/>
      <c r="N10" s="82">
        <f>J10-L10</f>
        <v>3180540.96</v>
      </c>
      <c r="O10" s="71"/>
      <c r="P10" s="70" t="s">
        <v>73</v>
      </c>
      <c r="Q10" s="69" t="s">
        <v>80</v>
      </c>
      <c r="R10" s="81">
        <v>299377.48</v>
      </c>
      <c r="S10" s="82"/>
      <c r="T10" s="81">
        <v>378607.59</v>
      </c>
      <c r="U10" s="76"/>
      <c r="V10" s="65"/>
      <c r="W10" s="65"/>
      <c r="X10" s="65"/>
      <c r="Y10" s="16"/>
      <c r="Z10" s="16"/>
      <c r="AA10" s="16"/>
      <c r="AB10" s="16"/>
      <c r="AC10" s="16"/>
      <c r="AD10" s="16"/>
      <c r="AE10" s="16"/>
      <c r="AF10" s="16"/>
      <c r="AG10" s="16"/>
      <c r="AH10" s="16"/>
      <c r="AI10" s="16"/>
      <c r="AJ10" s="16"/>
      <c r="AK10" s="16"/>
      <c r="AL10" s="16"/>
      <c r="AM10" s="16"/>
      <c r="AN10" s="16"/>
      <c r="AO10" s="16"/>
      <c r="AP10" s="16"/>
      <c r="AQ10" s="16"/>
      <c r="AR10" s="16"/>
      <c r="AS10" s="16"/>
    </row>
    <row r="11" spans="1:45" s="77" customFormat="1" ht="13.5" thickTop="1">
      <c r="A11" s="78" t="s">
        <v>72</v>
      </c>
      <c r="B11" s="79" t="s">
        <v>54</v>
      </c>
      <c r="C11" s="79"/>
      <c r="D11" s="82">
        <v>35266553.06</v>
      </c>
      <c r="E11" s="82"/>
      <c r="F11" s="82">
        <v>16927945.5</v>
      </c>
      <c r="G11" s="82"/>
      <c r="H11" s="82">
        <f>SUM(D11-F11)</f>
        <v>18338607.560000002</v>
      </c>
      <c r="I11" s="82"/>
      <c r="J11" s="82">
        <v>35266553.06</v>
      </c>
      <c r="K11" s="82"/>
      <c r="L11" s="82">
        <v>14106621.25</v>
      </c>
      <c r="M11" s="82"/>
      <c r="N11" s="82">
        <f>J11-L11</f>
        <v>21159931.810000002</v>
      </c>
      <c r="O11" s="71"/>
      <c r="P11" s="79"/>
      <c r="Q11" s="79"/>
      <c r="R11" s="80"/>
      <c r="S11" s="80"/>
      <c r="T11" s="80"/>
      <c r="U11" s="76"/>
      <c r="V11" s="65"/>
      <c r="W11" s="65"/>
      <c r="X11" s="65"/>
      <c r="Y11" s="16"/>
      <c r="Z11" s="16"/>
      <c r="AA11" s="16"/>
      <c r="AB11" s="16"/>
      <c r="AC11" s="16"/>
      <c r="AD11" s="16"/>
      <c r="AE11" s="16"/>
      <c r="AF11" s="16"/>
      <c r="AG11" s="16"/>
      <c r="AH11" s="16"/>
      <c r="AI11" s="16"/>
      <c r="AJ11" s="16"/>
      <c r="AK11" s="16"/>
      <c r="AL11" s="16"/>
      <c r="AM11" s="16"/>
      <c r="AN11" s="16"/>
      <c r="AO11" s="16"/>
      <c r="AP11" s="16"/>
      <c r="AQ11" s="16"/>
      <c r="AR11" s="16"/>
      <c r="AS11" s="16"/>
    </row>
    <row r="12" spans="1:45" s="77" customFormat="1" ht="12.75">
      <c r="A12" s="78" t="s">
        <v>73</v>
      </c>
      <c r="B12" s="79" t="s">
        <v>157</v>
      </c>
      <c r="C12" s="79"/>
      <c r="D12" s="82"/>
      <c r="E12" s="82"/>
      <c r="F12" s="82"/>
      <c r="G12" s="82"/>
      <c r="H12" s="82"/>
      <c r="I12" s="82"/>
      <c r="J12" s="82"/>
      <c r="K12" s="82"/>
      <c r="L12" s="82"/>
      <c r="M12" s="82"/>
      <c r="N12" s="82"/>
      <c r="O12" s="71"/>
      <c r="P12" s="72" t="s">
        <v>83</v>
      </c>
      <c r="Q12" s="73" t="s">
        <v>84</v>
      </c>
      <c r="R12" s="82"/>
      <c r="S12" s="82"/>
      <c r="T12" s="82"/>
      <c r="U12" s="76"/>
      <c r="V12" s="65"/>
      <c r="W12" s="65"/>
      <c r="X12" s="65"/>
      <c r="Y12" s="16"/>
      <c r="Z12" s="16"/>
      <c r="AA12" s="16"/>
      <c r="AB12" s="16"/>
      <c r="AC12" s="16"/>
      <c r="AD12" s="16"/>
      <c r="AE12" s="16"/>
      <c r="AF12" s="16"/>
      <c r="AG12" s="16"/>
      <c r="AH12" s="16"/>
      <c r="AI12" s="16"/>
      <c r="AJ12" s="16"/>
      <c r="AK12" s="16"/>
      <c r="AL12" s="16"/>
      <c r="AM12" s="16"/>
      <c r="AN12" s="16"/>
      <c r="AO12" s="16"/>
      <c r="AP12" s="16"/>
      <c r="AQ12" s="16"/>
      <c r="AR12" s="16"/>
      <c r="AS12" s="16"/>
    </row>
    <row r="13" spans="1:45" s="77" customFormat="1" ht="12.75">
      <c r="A13" s="78"/>
      <c r="B13" s="79" t="s">
        <v>158</v>
      </c>
      <c r="C13" s="79"/>
      <c r="D13" s="82">
        <v>11218613.99</v>
      </c>
      <c r="E13" s="82"/>
      <c r="F13" s="82">
        <v>10542242.73</v>
      </c>
      <c r="G13" s="82"/>
      <c r="H13" s="82">
        <f>SUM(D13-F13)</f>
        <v>676371.2599999998</v>
      </c>
      <c r="I13" s="82"/>
      <c r="J13" s="108">
        <v>11179649.93</v>
      </c>
      <c r="K13" s="108"/>
      <c r="L13" s="108">
        <v>10347273.1</v>
      </c>
      <c r="M13" s="82"/>
      <c r="N13" s="82">
        <f>J13-L13</f>
        <v>832376.8300000001</v>
      </c>
      <c r="O13" s="71"/>
      <c r="P13" s="72"/>
      <c r="Q13" s="69" t="s">
        <v>238</v>
      </c>
      <c r="R13" s="153">
        <v>10560790.95</v>
      </c>
      <c r="S13" s="80"/>
      <c r="T13" s="80">
        <v>10585164.95</v>
      </c>
      <c r="U13" s="76"/>
      <c r="V13" s="65"/>
      <c r="W13" s="65"/>
      <c r="X13" s="65"/>
      <c r="Y13" s="16"/>
      <c r="Z13" s="16"/>
      <c r="AA13" s="16"/>
      <c r="AB13" s="16"/>
      <c r="AC13" s="16"/>
      <c r="AD13" s="16"/>
      <c r="AE13" s="16"/>
      <c r="AF13" s="16"/>
      <c r="AG13" s="16"/>
      <c r="AH13" s="16"/>
      <c r="AI13" s="16"/>
      <c r="AJ13" s="16"/>
      <c r="AK13" s="16"/>
      <c r="AL13" s="16"/>
      <c r="AM13" s="16"/>
      <c r="AN13" s="16"/>
      <c r="AO13" s="16"/>
      <c r="AP13" s="16"/>
      <c r="AQ13" s="16"/>
      <c r="AR13" s="16"/>
      <c r="AS13" s="16"/>
    </row>
    <row r="14" spans="1:45" s="77" customFormat="1" ht="12.75">
      <c r="A14" s="78" t="s">
        <v>81</v>
      </c>
      <c r="B14" s="79" t="s">
        <v>57</v>
      </c>
      <c r="C14" s="79"/>
      <c r="D14" s="82">
        <v>645359.63</v>
      </c>
      <c r="E14" s="82"/>
      <c r="F14" s="82">
        <v>384820.03</v>
      </c>
      <c r="G14" s="82"/>
      <c r="H14" s="82">
        <f>SUM(D14-F14)</f>
        <v>260539.59999999998</v>
      </c>
      <c r="I14" s="82"/>
      <c r="J14" s="108">
        <v>645359.63</v>
      </c>
      <c r="K14" s="108"/>
      <c r="L14" s="108">
        <v>284225.46</v>
      </c>
      <c r="M14" s="82"/>
      <c r="N14" s="82">
        <f>J14-L14</f>
        <v>361134.17</v>
      </c>
      <c r="O14" s="71"/>
      <c r="P14" s="69"/>
      <c r="Q14" s="79" t="s">
        <v>174</v>
      </c>
      <c r="R14" s="82">
        <v>-26233997.59</v>
      </c>
      <c r="S14" s="82"/>
      <c r="T14" s="82">
        <v>-36819162.54</v>
      </c>
      <c r="U14" s="76"/>
      <c r="V14" s="65"/>
      <c r="W14" s="65"/>
      <c r="X14" s="65"/>
      <c r="Y14" s="16"/>
      <c r="Z14" s="16"/>
      <c r="AA14" s="16"/>
      <c r="AB14" s="16"/>
      <c r="AC14" s="16"/>
      <c r="AD14" s="16"/>
      <c r="AE14" s="16"/>
      <c r="AF14" s="16"/>
      <c r="AG14" s="16"/>
      <c r="AH14" s="16"/>
      <c r="AI14" s="16"/>
      <c r="AJ14" s="16"/>
      <c r="AK14" s="16"/>
      <c r="AL14" s="16"/>
      <c r="AM14" s="16"/>
      <c r="AN14" s="16"/>
      <c r="AO14" s="16"/>
      <c r="AP14" s="16"/>
      <c r="AQ14" s="16"/>
      <c r="AR14" s="16"/>
      <c r="AS14" s="16"/>
    </row>
    <row r="15" spans="1:45" s="77" customFormat="1" ht="16.5" customHeight="1" thickBot="1">
      <c r="A15" s="78" t="s">
        <v>82</v>
      </c>
      <c r="B15" s="79" t="s">
        <v>59</v>
      </c>
      <c r="C15" s="79"/>
      <c r="D15" s="82">
        <v>4355215.67</v>
      </c>
      <c r="E15" s="82"/>
      <c r="F15" s="82">
        <v>4213501.13</v>
      </c>
      <c r="G15" s="82"/>
      <c r="H15" s="82">
        <f>SUM(D15-F15)</f>
        <v>141714.54000000004</v>
      </c>
      <c r="I15" s="82"/>
      <c r="J15" s="108">
        <v>4311224.71</v>
      </c>
      <c r="K15" s="108"/>
      <c r="L15" s="108">
        <v>4126507.76</v>
      </c>
      <c r="M15" s="82"/>
      <c r="N15" s="82">
        <f>J15-L15</f>
        <v>184716.9500000002</v>
      </c>
      <c r="O15" s="71"/>
      <c r="P15" s="79"/>
      <c r="Q15" s="79"/>
      <c r="R15" s="84">
        <f>SUM(R13:R14)</f>
        <v>-15673206.64</v>
      </c>
      <c r="S15" s="82"/>
      <c r="T15" s="84">
        <f>SUM(T13:T14)</f>
        <v>-26233997.59</v>
      </c>
      <c r="U15" s="76"/>
      <c r="V15" s="65"/>
      <c r="W15" s="65"/>
      <c r="X15" s="65"/>
      <c r="Y15" s="16"/>
      <c r="Z15" s="16"/>
      <c r="AA15" s="16"/>
      <c r="AB15" s="16"/>
      <c r="AC15" s="16"/>
      <c r="AD15" s="16"/>
      <c r="AE15" s="16"/>
      <c r="AF15" s="16"/>
      <c r="AG15" s="16"/>
      <c r="AH15" s="16"/>
      <c r="AI15" s="16"/>
      <c r="AJ15" s="16"/>
      <c r="AK15" s="16"/>
      <c r="AL15" s="16"/>
      <c r="AM15" s="16"/>
      <c r="AN15" s="16"/>
      <c r="AO15" s="16"/>
      <c r="AP15" s="16"/>
      <c r="AQ15" s="16"/>
      <c r="AR15" s="16"/>
      <c r="AS15" s="16"/>
    </row>
    <row r="16" spans="1:45" s="77" customFormat="1" ht="14.25" thickBot="1" thickTop="1">
      <c r="A16" s="78"/>
      <c r="B16" s="109" t="s">
        <v>159</v>
      </c>
      <c r="C16" s="109"/>
      <c r="D16" s="106">
        <f>SUM(D9:D15)</f>
        <v>80857327.64999999</v>
      </c>
      <c r="E16" s="107"/>
      <c r="F16" s="106">
        <f>SUM(F9:F15)</f>
        <v>32068509.39</v>
      </c>
      <c r="G16" s="107"/>
      <c r="H16" s="106">
        <f>SUM(H9:H15)</f>
        <v>48788818.26</v>
      </c>
      <c r="I16" s="107"/>
      <c r="J16" s="106">
        <f>SUM(J9:J15)</f>
        <v>80774372.62999998</v>
      </c>
      <c r="K16" s="107"/>
      <c r="L16" s="106">
        <f>SUM(L9:L15)</f>
        <v>28864627.57</v>
      </c>
      <c r="M16" s="107"/>
      <c r="N16" s="106">
        <f>SUM(N9:N15)</f>
        <v>51909745.06</v>
      </c>
      <c r="O16" s="71"/>
      <c r="P16" s="79"/>
      <c r="Q16" s="79"/>
      <c r="R16" s="79"/>
      <c r="S16" s="79"/>
      <c r="T16" s="79"/>
      <c r="U16" s="76"/>
      <c r="V16" s="65"/>
      <c r="W16" s="65"/>
      <c r="X16" s="65"/>
      <c r="Y16" s="16"/>
      <c r="Z16" s="16"/>
      <c r="AA16" s="16"/>
      <c r="AB16" s="16"/>
      <c r="AC16" s="16"/>
      <c r="AD16" s="16"/>
      <c r="AE16" s="16"/>
      <c r="AF16" s="16"/>
      <c r="AG16" s="16"/>
      <c r="AH16" s="16"/>
      <c r="AI16" s="16"/>
      <c r="AJ16" s="16"/>
      <c r="AK16" s="16"/>
      <c r="AL16" s="16"/>
      <c r="AM16" s="16"/>
      <c r="AN16" s="16"/>
      <c r="AO16" s="16"/>
      <c r="AP16" s="16"/>
      <c r="AQ16" s="16"/>
      <c r="AR16" s="16"/>
      <c r="AS16" s="16"/>
    </row>
    <row r="17" spans="1:45" s="77" customFormat="1" ht="14.25" thickBot="1" thickTop="1">
      <c r="A17" s="66" t="s">
        <v>85</v>
      </c>
      <c r="B17" s="67" t="s">
        <v>86</v>
      </c>
      <c r="C17" s="67"/>
      <c r="D17" s="79"/>
      <c r="E17" s="79"/>
      <c r="F17" s="79"/>
      <c r="G17" s="79"/>
      <c r="H17" s="79"/>
      <c r="I17" s="79"/>
      <c r="J17" s="79"/>
      <c r="K17" s="79"/>
      <c r="L17" s="79"/>
      <c r="M17" s="79"/>
      <c r="N17" s="79"/>
      <c r="O17" s="71"/>
      <c r="P17" s="110" t="s">
        <v>154</v>
      </c>
      <c r="Q17" s="110"/>
      <c r="R17" s="86">
        <f>SUM(R15+R10+R7)</f>
        <v>51899358.18000001</v>
      </c>
      <c r="S17" s="82"/>
      <c r="T17" s="86">
        <f>SUM(T15+T10+T7)</f>
        <v>41417797.34</v>
      </c>
      <c r="U17" s="76"/>
      <c r="V17" s="65"/>
      <c r="W17" s="65"/>
      <c r="X17" s="65"/>
      <c r="Y17" s="16"/>
      <c r="Z17" s="16"/>
      <c r="AA17" s="16"/>
      <c r="AB17" s="16"/>
      <c r="AC17" s="16"/>
      <c r="AD17" s="16"/>
      <c r="AE17" s="16"/>
      <c r="AF17" s="16"/>
      <c r="AG17" s="16"/>
      <c r="AH17" s="16"/>
      <c r="AI17" s="16"/>
      <c r="AJ17" s="16"/>
      <c r="AK17" s="16"/>
      <c r="AL17" s="16"/>
      <c r="AM17" s="16"/>
      <c r="AN17" s="16"/>
      <c r="AO17" s="16"/>
      <c r="AP17" s="16"/>
      <c r="AQ17" s="16"/>
      <c r="AR17" s="16"/>
      <c r="AS17" s="16"/>
    </row>
    <row r="18" spans="1:45" s="77" customFormat="1" ht="13.5" thickTop="1">
      <c r="A18" s="66" t="s">
        <v>71</v>
      </c>
      <c r="B18" s="67" t="s">
        <v>109</v>
      </c>
      <c r="C18" s="67"/>
      <c r="D18" s="79"/>
      <c r="E18" s="79"/>
      <c r="F18" s="79"/>
      <c r="G18" s="79"/>
      <c r="H18" s="79"/>
      <c r="I18" s="79"/>
      <c r="J18" s="79"/>
      <c r="K18" s="79"/>
      <c r="L18" s="79"/>
      <c r="M18" s="79"/>
      <c r="N18" s="79"/>
      <c r="O18" s="71"/>
      <c r="P18" s="79"/>
      <c r="Q18" s="79"/>
      <c r="R18" s="79"/>
      <c r="S18" s="79"/>
      <c r="T18" s="79"/>
      <c r="U18" s="76"/>
      <c r="V18" s="65"/>
      <c r="W18" s="65"/>
      <c r="X18" s="65"/>
      <c r="Y18" s="16"/>
      <c r="Z18" s="16"/>
      <c r="AA18" s="16"/>
      <c r="AB18" s="16"/>
      <c r="AC18" s="16"/>
      <c r="AD18" s="16"/>
      <c r="AE18" s="16"/>
      <c r="AF18" s="16"/>
      <c r="AG18" s="16"/>
      <c r="AH18" s="16"/>
      <c r="AI18" s="16"/>
      <c r="AJ18" s="16"/>
      <c r="AK18" s="16"/>
      <c r="AL18" s="16"/>
      <c r="AM18" s="16"/>
      <c r="AN18" s="16"/>
      <c r="AO18" s="16"/>
      <c r="AP18" s="16"/>
      <c r="AQ18" s="16"/>
      <c r="AR18" s="16"/>
      <c r="AS18" s="16"/>
    </row>
    <row r="19" spans="1:45" s="77" customFormat="1" ht="12.75">
      <c r="A19" s="78" t="s">
        <v>73</v>
      </c>
      <c r="B19" s="79" t="s">
        <v>160</v>
      </c>
      <c r="C19" s="79"/>
      <c r="D19" s="82"/>
      <c r="E19" s="82"/>
      <c r="F19" s="82"/>
      <c r="G19" s="82"/>
      <c r="H19" s="82"/>
      <c r="I19" s="82"/>
      <c r="J19" s="82"/>
      <c r="K19" s="82"/>
      <c r="L19" s="82"/>
      <c r="M19" s="82"/>
      <c r="N19" s="82"/>
      <c r="O19" s="71"/>
      <c r="P19" s="72" t="s">
        <v>75</v>
      </c>
      <c r="Q19" s="73" t="s">
        <v>87</v>
      </c>
      <c r="R19" s="79"/>
      <c r="S19" s="79"/>
      <c r="T19" s="79"/>
      <c r="U19" s="76"/>
      <c r="V19" s="65"/>
      <c r="W19" s="65"/>
      <c r="X19" s="65"/>
      <c r="Y19" s="16"/>
      <c r="Z19" s="16"/>
      <c r="AA19" s="16"/>
      <c r="AB19" s="16"/>
      <c r="AC19" s="16"/>
      <c r="AD19" s="16"/>
      <c r="AE19" s="16"/>
      <c r="AF19" s="16"/>
      <c r="AG19" s="16"/>
      <c r="AH19" s="16"/>
      <c r="AI19" s="16"/>
      <c r="AJ19" s="16"/>
      <c r="AK19" s="16"/>
      <c r="AL19" s="16"/>
      <c r="AM19" s="16"/>
      <c r="AN19" s="16"/>
      <c r="AO19" s="16"/>
      <c r="AP19" s="16"/>
      <c r="AQ19" s="16"/>
      <c r="AR19" s="16"/>
      <c r="AS19" s="16"/>
    </row>
    <row r="20" spans="1:45" s="77" customFormat="1" ht="13.5" thickBot="1">
      <c r="A20" s="78"/>
      <c r="B20" s="79" t="s">
        <v>140</v>
      </c>
      <c r="C20" s="79"/>
      <c r="D20" s="82"/>
      <c r="E20" s="82"/>
      <c r="F20" s="82"/>
      <c r="G20" s="82"/>
      <c r="H20" s="152">
        <v>3642793.49</v>
      </c>
      <c r="I20" s="82"/>
      <c r="J20" s="82"/>
      <c r="K20" s="82"/>
      <c r="L20" s="82"/>
      <c r="M20" s="82"/>
      <c r="N20" s="81">
        <v>3874856.72</v>
      </c>
      <c r="O20" s="71"/>
      <c r="P20" s="72" t="s">
        <v>77</v>
      </c>
      <c r="Q20" s="73" t="s">
        <v>88</v>
      </c>
      <c r="R20" s="82"/>
      <c r="S20" s="82"/>
      <c r="T20" s="82"/>
      <c r="U20" s="76"/>
      <c r="V20" s="65"/>
      <c r="W20" s="65"/>
      <c r="X20" s="65"/>
      <c r="Y20" s="16"/>
      <c r="Z20" s="16"/>
      <c r="AA20" s="16"/>
      <c r="AB20" s="16"/>
      <c r="AC20" s="16"/>
      <c r="AD20" s="16"/>
      <c r="AE20" s="16"/>
      <c r="AF20" s="16"/>
      <c r="AG20" s="16"/>
      <c r="AH20" s="16"/>
      <c r="AI20" s="16"/>
      <c r="AJ20" s="16"/>
      <c r="AK20" s="16"/>
      <c r="AL20" s="16"/>
      <c r="AM20" s="16"/>
      <c r="AN20" s="16"/>
      <c r="AO20" s="16"/>
      <c r="AP20" s="16"/>
      <c r="AQ20" s="16"/>
      <c r="AR20" s="16"/>
      <c r="AS20" s="16"/>
    </row>
    <row r="21" spans="1:45" s="77" customFormat="1" ht="13.5" thickTop="1">
      <c r="A21" s="66" t="s">
        <v>77</v>
      </c>
      <c r="B21" s="67" t="s">
        <v>89</v>
      </c>
      <c r="C21" s="67"/>
      <c r="D21" s="82"/>
      <c r="E21" s="82"/>
      <c r="F21" s="82"/>
      <c r="G21" s="82"/>
      <c r="H21" s="82"/>
      <c r="I21" s="82"/>
      <c r="J21" s="82"/>
      <c r="K21" s="82"/>
      <c r="L21" s="82"/>
      <c r="M21" s="82"/>
      <c r="N21" s="82"/>
      <c r="O21" s="71"/>
      <c r="P21" s="70" t="s">
        <v>70</v>
      </c>
      <c r="Q21" s="69" t="s">
        <v>90</v>
      </c>
      <c r="R21" s="82">
        <v>20849329.08</v>
      </c>
      <c r="S21" s="82"/>
      <c r="T21" s="82">
        <v>48797719.23</v>
      </c>
      <c r="U21" s="76"/>
      <c r="V21" s="65"/>
      <c r="W21" s="65"/>
      <c r="X21" s="65"/>
      <c r="Y21" s="16"/>
      <c r="Z21" s="16"/>
      <c r="AA21" s="16"/>
      <c r="AB21" s="16"/>
      <c r="AC21" s="16"/>
      <c r="AD21" s="16"/>
      <c r="AE21" s="16"/>
      <c r="AF21" s="16"/>
      <c r="AG21" s="16"/>
      <c r="AH21" s="16"/>
      <c r="AI21" s="16"/>
      <c r="AJ21" s="16"/>
      <c r="AK21" s="16"/>
      <c r="AL21" s="16"/>
      <c r="AM21" s="16"/>
      <c r="AN21" s="16"/>
      <c r="AO21" s="16"/>
      <c r="AP21" s="16"/>
      <c r="AQ21" s="16"/>
      <c r="AR21" s="16"/>
      <c r="AS21" s="16"/>
    </row>
    <row r="22" spans="1:45" s="77" customFormat="1" ht="12.75">
      <c r="A22" s="78" t="s">
        <v>70</v>
      </c>
      <c r="B22" s="79" t="s">
        <v>101</v>
      </c>
      <c r="C22" s="79"/>
      <c r="D22" s="82"/>
      <c r="E22" s="82"/>
      <c r="F22" s="82"/>
      <c r="G22" s="82"/>
      <c r="H22" s="148">
        <v>17217331.37</v>
      </c>
      <c r="I22" s="82"/>
      <c r="J22" s="82"/>
      <c r="K22" s="82"/>
      <c r="L22" s="82"/>
      <c r="M22" s="82"/>
      <c r="N22" s="82">
        <v>31869199.69</v>
      </c>
      <c r="O22" s="71"/>
      <c r="P22" s="75" t="s">
        <v>81</v>
      </c>
      <c r="Q22" s="79" t="s">
        <v>141</v>
      </c>
      <c r="R22" s="82">
        <v>1591382.16</v>
      </c>
      <c r="S22" s="82"/>
      <c r="T22" s="82">
        <v>695935.65</v>
      </c>
      <c r="U22" s="76"/>
      <c r="V22" s="65"/>
      <c r="W22" s="65"/>
      <c r="X22" s="65"/>
      <c r="Y22" s="16"/>
      <c r="Z22" s="16"/>
      <c r="AA22" s="16"/>
      <c r="AB22" s="16"/>
      <c r="AC22" s="16"/>
      <c r="AD22" s="16"/>
      <c r="AE22" s="16"/>
      <c r="AF22" s="16"/>
      <c r="AG22" s="16"/>
      <c r="AH22" s="16"/>
      <c r="AI22" s="16"/>
      <c r="AJ22" s="16"/>
      <c r="AK22" s="16"/>
      <c r="AL22" s="16"/>
      <c r="AM22" s="16"/>
      <c r="AN22" s="16"/>
      <c r="AO22" s="16"/>
      <c r="AP22" s="16"/>
      <c r="AQ22" s="16"/>
      <c r="AR22" s="16"/>
      <c r="AS22" s="16"/>
    </row>
    <row r="23" spans="1:45" s="77" customFormat="1" ht="13.5" thickBot="1">
      <c r="A23" s="78"/>
      <c r="B23" s="83"/>
      <c r="C23" s="83"/>
      <c r="D23" s="82"/>
      <c r="E23" s="82"/>
      <c r="F23" s="82"/>
      <c r="G23" s="82"/>
      <c r="H23" s="84">
        <f>SUM(H22)</f>
        <v>17217331.37</v>
      </c>
      <c r="I23" s="82"/>
      <c r="J23" s="82"/>
      <c r="K23" s="82"/>
      <c r="L23" s="82"/>
      <c r="M23" s="82"/>
      <c r="N23" s="84">
        <f>SUM(N22)</f>
        <v>31869199.69</v>
      </c>
      <c r="O23" s="71"/>
      <c r="P23" s="75" t="s">
        <v>82</v>
      </c>
      <c r="Q23" s="79" t="s">
        <v>106</v>
      </c>
      <c r="R23" s="82">
        <v>153705.84</v>
      </c>
      <c r="S23" s="82"/>
      <c r="T23" s="82">
        <v>76608.64</v>
      </c>
      <c r="U23" s="76"/>
      <c r="V23" s="65"/>
      <c r="W23" s="65"/>
      <c r="X23" s="65"/>
      <c r="Y23" s="16"/>
      <c r="Z23" s="16"/>
      <c r="AA23" s="16"/>
      <c r="AB23" s="16"/>
      <c r="AC23" s="16"/>
      <c r="AD23" s="16"/>
      <c r="AE23" s="16"/>
      <c r="AF23" s="16"/>
      <c r="AG23" s="16"/>
      <c r="AH23" s="16"/>
      <c r="AI23" s="16"/>
      <c r="AJ23" s="16"/>
      <c r="AK23" s="16"/>
      <c r="AL23" s="16"/>
      <c r="AM23" s="16"/>
      <c r="AN23" s="16"/>
      <c r="AO23" s="16"/>
      <c r="AP23" s="16"/>
      <c r="AQ23" s="16"/>
      <c r="AR23" s="16"/>
      <c r="AS23" s="16"/>
    </row>
    <row r="24" spans="1:45" s="77" customFormat="1" ht="13.5" thickTop="1">
      <c r="A24" s="88"/>
      <c r="B24" s="79"/>
      <c r="C24" s="79"/>
      <c r="D24" s="82"/>
      <c r="E24" s="82"/>
      <c r="F24" s="82"/>
      <c r="G24" s="82"/>
      <c r="I24" s="82"/>
      <c r="J24" s="82"/>
      <c r="K24" s="82"/>
      <c r="L24" s="82"/>
      <c r="M24" s="82"/>
      <c r="O24" s="71"/>
      <c r="P24" s="75" t="s">
        <v>162</v>
      </c>
      <c r="Q24" s="79" t="s">
        <v>107</v>
      </c>
      <c r="R24" s="82">
        <v>1677957.17</v>
      </c>
      <c r="S24" s="82"/>
      <c r="T24" s="82">
        <v>10926486.27</v>
      </c>
      <c r="U24" s="76"/>
      <c r="V24" s="65"/>
      <c r="W24" s="65"/>
      <c r="X24" s="65"/>
      <c r="Y24" s="16"/>
      <c r="Z24" s="16"/>
      <c r="AA24" s="16"/>
      <c r="AB24" s="16"/>
      <c r="AC24" s="16"/>
      <c r="AD24" s="16"/>
      <c r="AE24" s="16"/>
      <c r="AF24" s="16"/>
      <c r="AG24" s="16"/>
      <c r="AH24" s="16"/>
      <c r="AI24" s="16"/>
      <c r="AJ24" s="16"/>
      <c r="AK24" s="16"/>
      <c r="AL24" s="16"/>
      <c r="AM24" s="16"/>
      <c r="AN24" s="16"/>
      <c r="AO24" s="16"/>
      <c r="AP24" s="16"/>
      <c r="AQ24" s="16"/>
      <c r="AR24" s="16"/>
      <c r="AS24" s="16"/>
    </row>
    <row r="25" spans="1:45" s="77" customFormat="1" ht="13.5" thickBot="1">
      <c r="A25" s="66" t="s">
        <v>83</v>
      </c>
      <c r="B25" s="67" t="s">
        <v>91</v>
      </c>
      <c r="C25" s="67"/>
      <c r="D25" s="82"/>
      <c r="E25" s="82"/>
      <c r="F25" s="82"/>
      <c r="G25" s="82"/>
      <c r="H25" s="82"/>
      <c r="I25" s="82"/>
      <c r="J25" s="82"/>
      <c r="K25" s="82"/>
      <c r="L25" s="82"/>
      <c r="M25" s="82"/>
      <c r="N25" s="82"/>
      <c r="O25" s="71"/>
      <c r="P25" s="70"/>
      <c r="Q25" s="110" t="s">
        <v>155</v>
      </c>
      <c r="R25" s="106">
        <f>SUM(R21:R24)</f>
        <v>24272374.25</v>
      </c>
      <c r="S25" s="107"/>
      <c r="T25" s="106">
        <f>SUM(T21:T24)</f>
        <v>60496749.78999999</v>
      </c>
      <c r="U25" s="76"/>
      <c r="V25" s="65"/>
      <c r="W25" s="65"/>
      <c r="X25" s="65"/>
      <c r="Y25" s="16"/>
      <c r="Z25" s="16"/>
      <c r="AA25" s="16"/>
      <c r="AB25" s="16"/>
      <c r="AC25" s="16"/>
      <c r="AD25" s="16"/>
      <c r="AE25" s="16"/>
      <c r="AF25" s="16"/>
      <c r="AG25" s="16"/>
      <c r="AH25" s="16"/>
      <c r="AI25" s="16"/>
      <c r="AJ25" s="16"/>
      <c r="AK25" s="16"/>
      <c r="AL25" s="16"/>
      <c r="AM25" s="16"/>
      <c r="AN25" s="16"/>
      <c r="AO25" s="16"/>
      <c r="AP25" s="16"/>
      <c r="AQ25" s="16"/>
      <c r="AR25" s="16"/>
      <c r="AS25" s="16"/>
    </row>
    <row r="26" spans="1:45" s="77" customFormat="1" ht="13.5" thickTop="1">
      <c r="A26" s="78" t="s">
        <v>70</v>
      </c>
      <c r="B26" s="79" t="s">
        <v>108</v>
      </c>
      <c r="C26" s="79"/>
      <c r="D26" s="82"/>
      <c r="E26" s="82"/>
      <c r="F26" s="82"/>
      <c r="G26" s="82"/>
      <c r="H26" s="148">
        <v>631.09</v>
      </c>
      <c r="I26" s="82"/>
      <c r="J26" s="82"/>
      <c r="K26" s="82"/>
      <c r="L26" s="82"/>
      <c r="M26" s="82"/>
      <c r="N26" s="82">
        <v>2988.62</v>
      </c>
      <c r="O26" s="71"/>
      <c r="P26" s="79"/>
      <c r="Q26" s="79"/>
      <c r="R26" s="79"/>
      <c r="S26" s="79"/>
      <c r="T26" s="79"/>
      <c r="U26" s="76"/>
      <c r="V26" s="65"/>
      <c r="W26" s="65"/>
      <c r="X26" s="65"/>
      <c r="Y26" s="16"/>
      <c r="Z26" s="16"/>
      <c r="AA26" s="16"/>
      <c r="AB26" s="16"/>
      <c r="AC26" s="16"/>
      <c r="AD26" s="16"/>
      <c r="AE26" s="16"/>
      <c r="AF26" s="16"/>
      <c r="AG26" s="16"/>
      <c r="AH26" s="16"/>
      <c r="AI26" s="16"/>
      <c r="AJ26" s="16"/>
      <c r="AK26" s="16"/>
      <c r="AL26" s="16"/>
      <c r="AM26" s="16"/>
      <c r="AN26" s="16"/>
      <c r="AO26" s="16"/>
      <c r="AP26" s="16"/>
      <c r="AQ26" s="16"/>
      <c r="AR26" s="16"/>
      <c r="AS26" s="16"/>
    </row>
    <row r="27" spans="1:45" s="77" customFormat="1" ht="12.75">
      <c r="A27" s="78" t="s">
        <v>72</v>
      </c>
      <c r="B27" s="79" t="s">
        <v>92</v>
      </c>
      <c r="C27" s="79"/>
      <c r="D27" s="82"/>
      <c r="E27" s="82"/>
      <c r="F27" s="82"/>
      <c r="G27" s="82"/>
      <c r="H27" s="148">
        <v>5791381.25</v>
      </c>
      <c r="I27" s="82"/>
      <c r="J27" s="82"/>
      <c r="K27" s="82"/>
      <c r="L27" s="82"/>
      <c r="M27" s="82"/>
      <c r="N27" s="82">
        <v>13410634.38</v>
      </c>
      <c r="O27" s="71"/>
      <c r="P27" s="79"/>
      <c r="Q27" s="79"/>
      <c r="R27" s="79"/>
      <c r="S27" s="79"/>
      <c r="T27" s="79"/>
      <c r="U27" s="76"/>
      <c r="V27" s="65"/>
      <c r="W27" s="65"/>
      <c r="X27" s="65"/>
      <c r="Y27" s="16"/>
      <c r="Z27" s="16"/>
      <c r="AA27" s="16"/>
      <c r="AB27" s="16"/>
      <c r="AC27" s="16"/>
      <c r="AD27" s="16"/>
      <c r="AE27" s="16"/>
      <c r="AF27" s="16"/>
      <c r="AG27" s="16"/>
      <c r="AH27" s="16"/>
      <c r="AI27" s="16"/>
      <c r="AJ27" s="16"/>
      <c r="AK27" s="16"/>
      <c r="AL27" s="16"/>
      <c r="AM27" s="16"/>
      <c r="AN27" s="16"/>
      <c r="AO27" s="16"/>
      <c r="AP27" s="16"/>
      <c r="AQ27" s="16"/>
      <c r="AR27" s="16"/>
      <c r="AS27" s="16"/>
    </row>
    <row r="28" spans="1:45" s="77" customFormat="1" ht="13.5" thickBot="1">
      <c r="A28" s="78"/>
      <c r="B28" s="79"/>
      <c r="C28" s="79"/>
      <c r="D28" s="82"/>
      <c r="E28" s="82"/>
      <c r="F28" s="82"/>
      <c r="G28" s="82"/>
      <c r="H28" s="84">
        <f>SUM(H26:H27)</f>
        <v>5792012.34</v>
      </c>
      <c r="I28" s="82"/>
      <c r="J28" s="82"/>
      <c r="K28" s="82"/>
      <c r="L28" s="82"/>
      <c r="M28" s="82"/>
      <c r="N28" s="84">
        <f>SUM(N26:N27)</f>
        <v>13413623</v>
      </c>
      <c r="O28" s="71"/>
      <c r="P28" s="79"/>
      <c r="Q28" s="79"/>
      <c r="R28" s="79"/>
      <c r="S28" s="79"/>
      <c r="T28" s="79"/>
      <c r="U28" s="76"/>
      <c r="V28" s="65"/>
      <c r="W28" s="65"/>
      <c r="X28" s="65"/>
      <c r="Y28" s="16"/>
      <c r="Z28" s="16"/>
      <c r="AA28" s="16"/>
      <c r="AB28" s="16"/>
      <c r="AC28" s="16"/>
      <c r="AD28" s="16"/>
      <c r="AE28" s="16"/>
      <c r="AF28" s="16"/>
      <c r="AG28" s="16"/>
      <c r="AH28" s="16"/>
      <c r="AI28" s="16"/>
      <c r="AJ28" s="16"/>
      <c r="AK28" s="16"/>
      <c r="AL28" s="16"/>
      <c r="AM28" s="16"/>
      <c r="AN28" s="16"/>
      <c r="AO28" s="16"/>
      <c r="AP28" s="16"/>
      <c r="AQ28" s="16"/>
      <c r="AR28" s="16"/>
      <c r="AS28" s="16"/>
    </row>
    <row r="29" spans="1:45" s="77" customFormat="1" ht="14.25" thickBot="1" thickTop="1">
      <c r="A29" s="78"/>
      <c r="B29" s="109" t="s">
        <v>110</v>
      </c>
      <c r="C29" s="109"/>
      <c r="D29" s="107"/>
      <c r="E29" s="87"/>
      <c r="F29" s="87"/>
      <c r="G29" s="87"/>
      <c r="H29" s="89">
        <f>SUM(H28+H23+H20)</f>
        <v>26652137.200000003</v>
      </c>
      <c r="I29" s="87"/>
      <c r="J29" s="87"/>
      <c r="K29" s="87"/>
      <c r="L29" s="87"/>
      <c r="M29" s="87"/>
      <c r="N29" s="89">
        <f>SUM(N28+N23+N20)</f>
        <v>49157679.41</v>
      </c>
      <c r="O29" s="71"/>
      <c r="P29" s="149" t="s">
        <v>85</v>
      </c>
      <c r="Q29" s="132" t="s">
        <v>235</v>
      </c>
      <c r="R29" s="107"/>
      <c r="S29" s="82"/>
      <c r="T29" s="107"/>
      <c r="U29" s="76"/>
      <c r="V29" s="65"/>
      <c r="W29" s="65"/>
      <c r="X29" s="65"/>
      <c r="Y29" s="16"/>
      <c r="Z29" s="16"/>
      <c r="AA29" s="16"/>
      <c r="AB29" s="16"/>
      <c r="AC29" s="16"/>
      <c r="AD29" s="16"/>
      <c r="AE29" s="16"/>
      <c r="AF29" s="16"/>
      <c r="AG29" s="16"/>
      <c r="AH29" s="16"/>
      <c r="AI29" s="16"/>
      <c r="AJ29" s="16"/>
      <c r="AK29" s="16"/>
      <c r="AL29" s="16"/>
      <c r="AM29" s="16"/>
      <c r="AN29" s="16"/>
      <c r="AO29" s="16"/>
      <c r="AP29" s="16"/>
      <c r="AQ29" s="16"/>
      <c r="AR29" s="16"/>
      <c r="AS29" s="16"/>
    </row>
    <row r="30" spans="1:45" s="77" customFormat="1" ht="13.5" thickTop="1">
      <c r="A30" s="137" t="s">
        <v>225</v>
      </c>
      <c r="B30" s="132" t="s">
        <v>226</v>
      </c>
      <c r="C30" s="132"/>
      <c r="D30" s="133"/>
      <c r="E30" s="133"/>
      <c r="F30" s="133"/>
      <c r="G30" s="134"/>
      <c r="H30" s="133"/>
      <c r="I30" s="135"/>
      <c r="J30" s="133"/>
      <c r="K30" s="136"/>
      <c r="L30" s="136"/>
      <c r="M30" s="136"/>
      <c r="N30" s="136"/>
      <c r="O30" s="138"/>
      <c r="P30" s="150" t="s">
        <v>74</v>
      </c>
      <c r="Q30" s="133" t="s">
        <v>236</v>
      </c>
      <c r="R30" s="177">
        <v>222458.13</v>
      </c>
      <c r="T30" s="177">
        <v>147706.32</v>
      </c>
      <c r="U30" s="76"/>
      <c r="V30" s="65"/>
      <c r="W30" s="65"/>
      <c r="X30" s="65"/>
      <c r="Y30" s="16"/>
      <c r="Z30" s="16"/>
      <c r="AA30" s="16"/>
      <c r="AB30" s="16"/>
      <c r="AC30" s="16"/>
      <c r="AD30" s="16"/>
      <c r="AE30" s="16"/>
      <c r="AF30" s="16"/>
      <c r="AG30" s="16"/>
      <c r="AH30" s="16"/>
      <c r="AI30" s="16"/>
      <c r="AJ30" s="16"/>
      <c r="AK30" s="16"/>
      <c r="AL30" s="16"/>
      <c r="AM30" s="16"/>
      <c r="AN30" s="16"/>
      <c r="AO30" s="16"/>
      <c r="AP30" s="16"/>
      <c r="AQ30" s="16"/>
      <c r="AR30" s="16"/>
      <c r="AS30" s="16"/>
    </row>
    <row r="31" spans="1:45" s="77" customFormat="1" ht="13.5" thickBot="1">
      <c r="A31" s="139" t="s">
        <v>74</v>
      </c>
      <c r="B31" s="133" t="s">
        <v>227</v>
      </c>
      <c r="C31" s="133"/>
      <c r="D31" s="133"/>
      <c r="E31" s="133"/>
      <c r="F31" s="133"/>
      <c r="G31" s="133"/>
      <c r="H31" s="177">
        <v>953226.59</v>
      </c>
      <c r="I31" s="79"/>
      <c r="J31" s="133"/>
      <c r="K31" s="136"/>
      <c r="L31" s="136"/>
      <c r="M31" s="136"/>
      <c r="N31" s="177">
        <v>994820.47</v>
      </c>
      <c r="O31" s="140"/>
      <c r="P31" s="75"/>
      <c r="Q31" s="79"/>
      <c r="R31" s="151">
        <f>R30</f>
        <v>222458.13</v>
      </c>
      <c r="S31" s="82"/>
      <c r="T31" s="151">
        <f>T30</f>
        <v>147706.32</v>
      </c>
      <c r="U31" s="76"/>
      <c r="V31" s="65"/>
      <c r="W31" s="65"/>
      <c r="X31" s="65"/>
      <c r="Y31" s="16"/>
      <c r="Z31" s="16"/>
      <c r="AA31" s="16"/>
      <c r="AB31" s="16"/>
      <c r="AC31" s="16"/>
      <c r="AD31" s="16"/>
      <c r="AE31" s="16"/>
      <c r="AF31" s="16"/>
      <c r="AG31" s="16"/>
      <c r="AH31" s="16"/>
      <c r="AI31" s="16"/>
      <c r="AJ31" s="16"/>
      <c r="AK31" s="16"/>
      <c r="AL31" s="16"/>
      <c r="AM31" s="16"/>
      <c r="AN31" s="16"/>
      <c r="AO31" s="16"/>
      <c r="AP31" s="16"/>
      <c r="AQ31" s="16"/>
      <c r="AR31" s="16"/>
      <c r="AS31" s="16"/>
    </row>
    <row r="32" spans="1:45" s="77" customFormat="1" ht="14.25" thickBot="1" thickTop="1">
      <c r="A32" s="139"/>
      <c r="B32" s="133"/>
      <c r="C32" s="133"/>
      <c r="D32" s="133"/>
      <c r="E32" s="133"/>
      <c r="F32" s="133"/>
      <c r="G32" s="133"/>
      <c r="H32" s="86">
        <f>H31</f>
        <v>953226.59</v>
      </c>
      <c r="I32" s="79"/>
      <c r="J32" s="133"/>
      <c r="K32" s="136"/>
      <c r="L32" s="136"/>
      <c r="M32" s="136"/>
      <c r="N32" s="86">
        <f>N31</f>
        <v>994820.47</v>
      </c>
      <c r="O32" s="140"/>
      <c r="P32" s="75"/>
      <c r="Q32" s="79"/>
      <c r="R32" s="107"/>
      <c r="S32" s="82"/>
      <c r="T32" s="107"/>
      <c r="U32" s="76"/>
      <c r="V32" s="65"/>
      <c r="W32" s="65"/>
      <c r="X32" s="65"/>
      <c r="Y32" s="16"/>
      <c r="Z32" s="16"/>
      <c r="AA32" s="16"/>
      <c r="AB32" s="16"/>
      <c r="AC32" s="16"/>
      <c r="AD32" s="16"/>
      <c r="AE32" s="16"/>
      <c r="AF32" s="16"/>
      <c r="AG32" s="16"/>
      <c r="AH32" s="16"/>
      <c r="AI32" s="16"/>
      <c r="AJ32" s="16"/>
      <c r="AK32" s="16"/>
      <c r="AL32" s="16"/>
      <c r="AM32" s="16"/>
      <c r="AN32" s="16"/>
      <c r="AO32" s="16"/>
      <c r="AP32" s="16"/>
      <c r="AQ32" s="16"/>
      <c r="AR32" s="16"/>
      <c r="AS32" s="16"/>
    </row>
    <row r="33" spans="1:45" s="17" customFormat="1" ht="13.5" thickTop="1">
      <c r="A33" s="90"/>
      <c r="B33" s="69"/>
      <c r="C33" s="69"/>
      <c r="D33" s="69"/>
      <c r="E33" s="69"/>
      <c r="F33" s="69"/>
      <c r="G33" s="69"/>
      <c r="H33" s="69"/>
      <c r="I33" s="69"/>
      <c r="J33" s="69"/>
      <c r="K33" s="69"/>
      <c r="L33" s="69"/>
      <c r="M33" s="69"/>
      <c r="N33" s="69"/>
      <c r="O33" s="71"/>
      <c r="P33" s="69"/>
      <c r="Q33" s="69"/>
      <c r="R33" s="69"/>
      <c r="S33" s="69"/>
      <c r="T33" s="69"/>
      <c r="U33" s="76"/>
      <c r="V33" s="65"/>
      <c r="W33" s="65"/>
      <c r="X33" s="65"/>
      <c r="Y33" s="16"/>
      <c r="Z33" s="16"/>
      <c r="AA33" s="16"/>
      <c r="AB33" s="16"/>
      <c r="AC33" s="16"/>
      <c r="AD33" s="16"/>
      <c r="AE33" s="16"/>
      <c r="AF33" s="16"/>
      <c r="AG33" s="16"/>
      <c r="AH33" s="16"/>
      <c r="AI33" s="16"/>
      <c r="AJ33" s="16"/>
      <c r="AK33" s="16"/>
      <c r="AL33" s="16"/>
      <c r="AM33" s="16"/>
      <c r="AN33" s="16"/>
      <c r="AO33" s="16"/>
      <c r="AP33" s="16"/>
      <c r="AQ33" s="16"/>
      <c r="AR33" s="16"/>
      <c r="AS33" s="16"/>
    </row>
    <row r="34" spans="1:45" s="17" customFormat="1" ht="13.5" thickBot="1">
      <c r="A34" s="90"/>
      <c r="B34" s="67" t="s">
        <v>228</v>
      </c>
      <c r="C34" s="67"/>
      <c r="D34" s="87"/>
      <c r="E34" s="87"/>
      <c r="F34" s="87"/>
      <c r="G34" s="87"/>
      <c r="H34" s="86">
        <f>SUM(H29+H6+H16+H32)</f>
        <v>76394190.56</v>
      </c>
      <c r="I34" s="87"/>
      <c r="J34" s="87"/>
      <c r="K34" s="87"/>
      <c r="L34" s="87"/>
      <c r="M34" s="87"/>
      <c r="N34" s="86">
        <f>SUM(N29+N6+N16+N32)</f>
        <v>102062253.44999999</v>
      </c>
      <c r="O34" s="71"/>
      <c r="P34" s="184" t="s">
        <v>224</v>
      </c>
      <c r="Q34" s="184"/>
      <c r="R34" s="86">
        <f>SUM(R25+R17+R31)</f>
        <v>76394190.56</v>
      </c>
      <c r="S34" s="87"/>
      <c r="T34" s="86">
        <f>SUM(T17)+T25+T31</f>
        <v>102062253.44999999</v>
      </c>
      <c r="U34" s="76"/>
      <c r="V34" s="65">
        <f>H34-R34</f>
        <v>0</v>
      </c>
      <c r="W34" s="65"/>
      <c r="X34" s="65"/>
      <c r="Y34" s="16"/>
      <c r="Z34" s="16"/>
      <c r="AA34" s="16"/>
      <c r="AB34" s="16"/>
      <c r="AC34" s="16"/>
      <c r="AD34" s="16"/>
      <c r="AE34" s="16"/>
      <c r="AF34" s="16"/>
      <c r="AG34" s="16"/>
      <c r="AH34" s="16"/>
      <c r="AI34" s="16"/>
      <c r="AJ34" s="16"/>
      <c r="AK34" s="16"/>
      <c r="AL34" s="16"/>
      <c r="AM34" s="16"/>
      <c r="AN34" s="16"/>
      <c r="AO34" s="16"/>
      <c r="AP34" s="16"/>
      <c r="AQ34" s="16"/>
      <c r="AR34" s="16"/>
      <c r="AS34" s="16"/>
    </row>
    <row r="35" spans="1:45" s="17" customFormat="1" ht="13.5" thickTop="1">
      <c r="A35" s="91"/>
      <c r="B35" s="92" t="s">
        <v>113</v>
      </c>
      <c r="C35" s="92"/>
      <c r="D35" s="87"/>
      <c r="E35" s="87"/>
      <c r="F35" s="87"/>
      <c r="G35" s="87"/>
      <c r="H35" s="69"/>
      <c r="I35" s="69"/>
      <c r="J35" s="69"/>
      <c r="K35" s="69"/>
      <c r="L35" s="69"/>
      <c r="M35" s="69"/>
      <c r="N35" s="69"/>
      <c r="O35" s="71"/>
      <c r="P35" s="69"/>
      <c r="Q35" s="92" t="s">
        <v>114</v>
      </c>
      <c r="R35" s="69"/>
      <c r="S35" s="87"/>
      <c r="T35" s="69"/>
      <c r="U35" s="76"/>
      <c r="V35" s="65"/>
      <c r="W35" s="65"/>
      <c r="X35" s="65"/>
      <c r="Y35" s="16"/>
      <c r="Z35" s="16"/>
      <c r="AA35" s="16"/>
      <c r="AB35" s="16"/>
      <c r="AC35" s="16"/>
      <c r="AD35" s="16"/>
      <c r="AE35" s="16"/>
      <c r="AF35" s="16"/>
      <c r="AG35" s="16"/>
      <c r="AH35" s="16"/>
      <c r="AI35" s="16"/>
      <c r="AJ35" s="16"/>
      <c r="AK35" s="16"/>
      <c r="AL35" s="16"/>
      <c r="AM35" s="16"/>
      <c r="AN35" s="16"/>
      <c r="AO35" s="16"/>
      <c r="AP35" s="16"/>
      <c r="AQ35" s="16"/>
      <c r="AR35" s="16"/>
      <c r="AS35" s="16"/>
    </row>
    <row r="36" spans="1:45" s="17" customFormat="1" ht="13.5" thickBot="1">
      <c r="A36" s="93" t="s">
        <v>74</v>
      </c>
      <c r="B36" s="94" t="s">
        <v>176</v>
      </c>
      <c r="C36" s="94"/>
      <c r="D36" s="87"/>
      <c r="E36" s="87"/>
      <c r="F36" s="87"/>
      <c r="G36" s="87"/>
      <c r="H36" s="86">
        <v>69742516.04</v>
      </c>
      <c r="I36" s="87"/>
      <c r="J36" s="87"/>
      <c r="K36" s="87"/>
      <c r="L36" s="87"/>
      <c r="M36" s="87"/>
      <c r="N36" s="86">
        <v>76237817.98</v>
      </c>
      <c r="O36" s="71"/>
      <c r="P36" s="70" t="s">
        <v>74</v>
      </c>
      <c r="Q36" s="94" t="s">
        <v>175</v>
      </c>
      <c r="R36" s="86">
        <f>SUM(H36)</f>
        <v>69742516.04</v>
      </c>
      <c r="S36" s="87"/>
      <c r="T36" s="86">
        <v>76237817.98</v>
      </c>
      <c r="U36" s="76"/>
      <c r="V36" s="65"/>
      <c r="W36" s="65"/>
      <c r="X36" s="65"/>
      <c r="Y36" s="16"/>
      <c r="Z36" s="16"/>
      <c r="AA36" s="16"/>
      <c r="AB36" s="16"/>
      <c r="AC36" s="16"/>
      <c r="AD36" s="16"/>
      <c r="AE36" s="16"/>
      <c r="AF36" s="16"/>
      <c r="AG36" s="16"/>
      <c r="AH36" s="16"/>
      <c r="AI36" s="16"/>
      <c r="AJ36" s="16"/>
      <c r="AK36" s="16"/>
      <c r="AL36" s="16"/>
      <c r="AM36" s="16"/>
      <c r="AN36" s="16"/>
      <c r="AO36" s="16"/>
      <c r="AP36" s="16"/>
      <c r="AQ36" s="16"/>
      <c r="AR36" s="16"/>
      <c r="AS36" s="16"/>
    </row>
    <row r="37" spans="1:45" s="17" customFormat="1" ht="14.25" thickBot="1" thickTop="1">
      <c r="A37" s="174"/>
      <c r="B37" s="175"/>
      <c r="C37" s="175"/>
      <c r="D37" s="175"/>
      <c r="E37" s="175"/>
      <c r="F37" s="175"/>
      <c r="G37" s="175"/>
      <c r="H37" s="175"/>
      <c r="I37" s="175"/>
      <c r="J37" s="175"/>
      <c r="K37" s="175"/>
      <c r="L37" s="175"/>
      <c r="M37" s="175"/>
      <c r="N37" s="175"/>
      <c r="O37" s="175"/>
      <c r="P37" s="178"/>
      <c r="Q37" s="175"/>
      <c r="R37" s="175"/>
      <c r="S37" s="175"/>
      <c r="T37" s="175"/>
      <c r="U37" s="176"/>
      <c r="V37" s="65"/>
      <c r="W37" s="65"/>
      <c r="X37" s="65"/>
      <c r="Y37" s="16"/>
      <c r="Z37" s="16"/>
      <c r="AA37" s="16"/>
      <c r="AB37" s="16"/>
      <c r="AC37" s="16"/>
      <c r="AD37" s="16"/>
      <c r="AE37" s="16"/>
      <c r="AF37" s="16"/>
      <c r="AG37" s="16"/>
      <c r="AH37" s="16"/>
      <c r="AI37" s="16"/>
      <c r="AJ37" s="16"/>
      <c r="AK37" s="16"/>
      <c r="AL37" s="16"/>
      <c r="AM37" s="16"/>
      <c r="AN37" s="16"/>
      <c r="AO37" s="16"/>
      <c r="AP37" s="16"/>
      <c r="AQ37" s="16"/>
      <c r="AR37" s="16"/>
      <c r="AS37" s="16"/>
    </row>
    <row r="38" spans="1:45" s="114" customFormat="1" ht="15">
      <c r="A38" s="187" t="s">
        <v>93</v>
      </c>
      <c r="B38" s="188"/>
      <c r="C38" s="188"/>
      <c r="D38" s="188"/>
      <c r="E38" s="188"/>
      <c r="F38" s="188"/>
      <c r="G38" s="188"/>
      <c r="H38" s="188"/>
      <c r="I38" s="188"/>
      <c r="J38" s="188"/>
      <c r="K38" s="188"/>
      <c r="L38" s="188"/>
      <c r="M38" s="188"/>
      <c r="N38" s="188"/>
      <c r="O38" s="189"/>
      <c r="P38" s="202" t="s">
        <v>94</v>
      </c>
      <c r="Q38" s="203"/>
      <c r="R38" s="203"/>
      <c r="S38" s="203"/>
      <c r="T38" s="203"/>
      <c r="U38" s="111"/>
      <c r="V38" s="112"/>
      <c r="W38" s="112"/>
      <c r="X38" s="112"/>
      <c r="Y38" s="113"/>
      <c r="Z38" s="113"/>
      <c r="AA38" s="113"/>
      <c r="AB38" s="113"/>
      <c r="AC38" s="113"/>
      <c r="AD38" s="113"/>
      <c r="AE38" s="113"/>
      <c r="AF38" s="113"/>
      <c r="AG38" s="113"/>
      <c r="AH38" s="113"/>
      <c r="AI38" s="113"/>
      <c r="AJ38" s="113"/>
      <c r="AK38" s="113"/>
      <c r="AL38" s="113"/>
      <c r="AM38" s="113"/>
      <c r="AN38" s="113"/>
      <c r="AO38" s="113"/>
      <c r="AP38" s="113"/>
      <c r="AQ38" s="113"/>
      <c r="AR38" s="113"/>
      <c r="AS38" s="113"/>
    </row>
    <row r="39" spans="1:45" s="114" customFormat="1" ht="15.75" thickBot="1">
      <c r="A39" s="190" t="s">
        <v>260</v>
      </c>
      <c r="B39" s="191"/>
      <c r="C39" s="191"/>
      <c r="D39" s="191"/>
      <c r="E39" s="191"/>
      <c r="F39" s="191"/>
      <c r="G39" s="191"/>
      <c r="H39" s="191"/>
      <c r="I39" s="191"/>
      <c r="J39" s="191"/>
      <c r="K39" s="191"/>
      <c r="L39" s="191"/>
      <c r="M39" s="191"/>
      <c r="N39" s="191"/>
      <c r="O39" s="192"/>
      <c r="P39" s="204"/>
      <c r="Q39" s="205"/>
      <c r="R39" s="205"/>
      <c r="S39" s="205"/>
      <c r="T39" s="205"/>
      <c r="U39" s="115"/>
      <c r="V39" s="116"/>
      <c r="W39" s="112"/>
      <c r="X39" s="112"/>
      <c r="Y39" s="113"/>
      <c r="Z39" s="113"/>
      <c r="AA39" s="113"/>
      <c r="AB39" s="113"/>
      <c r="AC39" s="113"/>
      <c r="AD39" s="113"/>
      <c r="AE39" s="113"/>
      <c r="AF39" s="113"/>
      <c r="AG39" s="113"/>
      <c r="AH39" s="113"/>
      <c r="AI39" s="113"/>
      <c r="AJ39" s="113"/>
      <c r="AK39" s="113"/>
      <c r="AL39" s="113"/>
      <c r="AM39" s="113"/>
      <c r="AN39" s="113"/>
      <c r="AO39" s="113"/>
      <c r="AP39" s="113"/>
      <c r="AQ39" s="113"/>
      <c r="AR39" s="113"/>
      <c r="AS39" s="113"/>
    </row>
    <row r="40" spans="1:45" s="17" customFormat="1" ht="12.75">
      <c r="A40" s="91"/>
      <c r="B40" s="94"/>
      <c r="C40" s="94"/>
      <c r="D40" s="70"/>
      <c r="E40" s="70"/>
      <c r="F40" s="70"/>
      <c r="G40" s="70"/>
      <c r="H40" s="70" t="s">
        <v>153</v>
      </c>
      <c r="I40" s="70"/>
      <c r="J40" s="70"/>
      <c r="K40" s="70"/>
      <c r="L40" s="70"/>
      <c r="M40" s="70"/>
      <c r="N40" s="70" t="s">
        <v>62</v>
      </c>
      <c r="O40" s="71"/>
      <c r="P40" s="85"/>
      <c r="Q40" s="69"/>
      <c r="R40" s="70" t="s">
        <v>153</v>
      </c>
      <c r="S40" s="70"/>
      <c r="T40" s="70" t="s">
        <v>156</v>
      </c>
      <c r="U40" s="76"/>
      <c r="V40" s="65"/>
      <c r="W40" s="65"/>
      <c r="X40" s="65"/>
      <c r="Y40" s="16"/>
      <c r="Z40" s="16"/>
      <c r="AA40" s="16"/>
      <c r="AB40" s="16"/>
      <c r="AC40" s="16"/>
      <c r="AD40" s="16"/>
      <c r="AE40" s="16"/>
      <c r="AF40" s="16"/>
      <c r="AG40" s="16"/>
      <c r="AH40" s="16"/>
      <c r="AI40" s="16"/>
      <c r="AJ40" s="16"/>
      <c r="AK40" s="16"/>
      <c r="AL40" s="16"/>
      <c r="AM40" s="16"/>
      <c r="AN40" s="16"/>
      <c r="AO40" s="16"/>
      <c r="AP40" s="16"/>
      <c r="AQ40" s="16"/>
      <c r="AR40" s="16"/>
      <c r="AS40" s="16"/>
    </row>
    <row r="41" spans="1:45" s="17" customFormat="1" ht="12.75">
      <c r="A41" s="66" t="s">
        <v>71</v>
      </c>
      <c r="B41" s="67" t="s">
        <v>95</v>
      </c>
      <c r="C41" s="67"/>
      <c r="D41" s="70"/>
      <c r="E41" s="70"/>
      <c r="F41" s="70"/>
      <c r="G41" s="70"/>
      <c r="H41" s="68" t="s">
        <v>261</v>
      </c>
      <c r="I41" s="70"/>
      <c r="J41" s="70"/>
      <c r="K41" s="70"/>
      <c r="L41" s="70"/>
      <c r="M41" s="70"/>
      <c r="N41" s="68" t="s">
        <v>234</v>
      </c>
      <c r="O41" s="71"/>
      <c r="P41" s="85"/>
      <c r="Q41" s="69"/>
      <c r="R41" s="68" t="s">
        <v>261</v>
      </c>
      <c r="S41" s="69"/>
      <c r="T41" s="68" t="s">
        <v>234</v>
      </c>
      <c r="U41" s="76"/>
      <c r="V41" s="65"/>
      <c r="W41" s="65"/>
      <c r="X41" s="65"/>
      <c r="Y41" s="16"/>
      <c r="Z41" s="16"/>
      <c r="AA41" s="16"/>
      <c r="AB41" s="16"/>
      <c r="AC41" s="16"/>
      <c r="AD41" s="16"/>
      <c r="AE41" s="16"/>
      <c r="AF41" s="16"/>
      <c r="AG41" s="16"/>
      <c r="AH41" s="16"/>
      <c r="AI41" s="16"/>
      <c r="AJ41" s="16"/>
      <c r="AK41" s="16"/>
      <c r="AL41" s="16"/>
      <c r="AM41" s="16"/>
      <c r="AN41" s="16"/>
      <c r="AO41" s="16"/>
      <c r="AP41" s="16"/>
      <c r="AQ41" s="16"/>
      <c r="AR41" s="16"/>
      <c r="AS41" s="16"/>
    </row>
    <row r="42" spans="1:45" s="17" customFormat="1" ht="12.75">
      <c r="A42" s="88"/>
      <c r="B42" s="79" t="s">
        <v>103</v>
      </c>
      <c r="C42" s="79"/>
      <c r="D42" s="82"/>
      <c r="E42" s="82"/>
      <c r="F42" s="82"/>
      <c r="G42" s="82"/>
      <c r="H42" s="82">
        <v>18753048.61</v>
      </c>
      <c r="I42" s="82"/>
      <c r="J42" s="82"/>
      <c r="K42" s="82"/>
      <c r="L42" s="82"/>
      <c r="M42" s="82"/>
      <c r="N42" s="82">
        <v>20959902.34</v>
      </c>
      <c r="O42" s="71"/>
      <c r="P42" s="193" t="s">
        <v>237</v>
      </c>
      <c r="Q42" s="183"/>
      <c r="R42" s="82">
        <v>10560790.95</v>
      </c>
      <c r="S42" s="82"/>
      <c r="T42" s="82">
        <v>10585164.95</v>
      </c>
      <c r="U42" s="76"/>
      <c r="V42" s="65"/>
      <c r="W42" s="65"/>
      <c r="X42" s="65"/>
      <c r="Y42" s="16"/>
      <c r="Z42" s="16"/>
      <c r="AA42" s="16"/>
      <c r="AB42" s="16"/>
      <c r="AC42" s="16"/>
      <c r="AD42" s="16"/>
      <c r="AE42" s="16"/>
      <c r="AF42" s="16"/>
      <c r="AG42" s="16"/>
      <c r="AH42" s="16"/>
      <c r="AI42" s="16"/>
      <c r="AJ42" s="16"/>
      <c r="AK42" s="16"/>
      <c r="AL42" s="16"/>
      <c r="AM42" s="16"/>
      <c r="AN42" s="16"/>
      <c r="AO42" s="16"/>
      <c r="AP42" s="16"/>
      <c r="AQ42" s="16"/>
      <c r="AR42" s="16"/>
      <c r="AS42" s="16"/>
    </row>
    <row r="43" spans="1:45" s="17" customFormat="1" ht="12.75">
      <c r="A43" s="88"/>
      <c r="B43" s="67" t="s">
        <v>96</v>
      </c>
      <c r="C43" s="79" t="s">
        <v>142</v>
      </c>
      <c r="D43" s="82"/>
      <c r="E43" s="82"/>
      <c r="F43" s="82"/>
      <c r="G43" s="82"/>
      <c r="H43" s="96">
        <v>53520770.21</v>
      </c>
      <c r="I43" s="82"/>
      <c r="J43" s="82"/>
      <c r="K43" s="82"/>
      <c r="L43" s="82"/>
      <c r="M43" s="82"/>
      <c r="N43" s="96">
        <v>65902357.25</v>
      </c>
      <c r="O43" s="71"/>
      <c r="P43" s="185" t="s">
        <v>177</v>
      </c>
      <c r="Q43" s="201"/>
      <c r="R43" s="82">
        <v>-26233997.59</v>
      </c>
      <c r="S43" s="82"/>
      <c r="T43" s="82">
        <f>SUM(T14)</f>
        <v>-36819162.54</v>
      </c>
      <c r="U43" s="76"/>
      <c r="V43" s="65"/>
      <c r="W43" s="65"/>
      <c r="X43" s="65"/>
      <c r="Y43" s="16"/>
      <c r="Z43" s="16"/>
      <c r="AA43" s="16"/>
      <c r="AB43" s="16"/>
      <c r="AC43" s="16"/>
      <c r="AD43" s="16"/>
      <c r="AE43" s="16"/>
      <c r="AF43" s="16"/>
      <c r="AG43" s="16"/>
      <c r="AH43" s="16"/>
      <c r="AI43" s="16"/>
      <c r="AJ43" s="16"/>
      <c r="AK43" s="16"/>
      <c r="AL43" s="16"/>
      <c r="AM43" s="16"/>
      <c r="AN43" s="16"/>
      <c r="AO43" s="16"/>
      <c r="AP43" s="16"/>
      <c r="AQ43" s="16"/>
      <c r="AR43" s="16"/>
      <c r="AS43" s="16"/>
    </row>
    <row r="44" spans="1:45" s="17" customFormat="1" ht="13.5" thickBot="1">
      <c r="A44" s="88"/>
      <c r="B44" s="195" t="s">
        <v>163</v>
      </c>
      <c r="C44" s="195"/>
      <c r="D44" s="195"/>
      <c r="E44" s="82"/>
      <c r="F44" s="82"/>
      <c r="G44" s="82"/>
      <c r="H44" s="82">
        <f>H42-H43</f>
        <v>-34767721.6</v>
      </c>
      <c r="I44" s="82"/>
      <c r="J44" s="82"/>
      <c r="K44" s="82"/>
      <c r="L44" s="82"/>
      <c r="M44" s="82"/>
      <c r="N44" s="82">
        <f>N42-N43</f>
        <v>-44942454.91</v>
      </c>
      <c r="O44" s="71"/>
      <c r="P44" s="4"/>
      <c r="Q44" s="69" t="s">
        <v>137</v>
      </c>
      <c r="R44" s="97">
        <f>SUM(R42+R43)</f>
        <v>-15673206.64</v>
      </c>
      <c r="S44" s="82"/>
      <c r="T44" s="97">
        <f>SUM(T42+T43)</f>
        <v>-26233997.59</v>
      </c>
      <c r="U44" s="76"/>
      <c r="V44" s="65"/>
      <c r="W44" s="65"/>
      <c r="X44" s="65"/>
      <c r="Y44" s="16"/>
      <c r="Z44" s="16"/>
      <c r="AA44" s="16"/>
      <c r="AB44" s="16"/>
      <c r="AC44" s="16"/>
      <c r="AD44" s="16"/>
      <c r="AE44" s="16"/>
      <c r="AF44" s="16"/>
      <c r="AG44" s="16"/>
      <c r="AH44" s="16"/>
      <c r="AI44" s="16"/>
      <c r="AJ44" s="16"/>
      <c r="AK44" s="16"/>
      <c r="AL44" s="16"/>
      <c r="AM44" s="16"/>
      <c r="AN44" s="16"/>
      <c r="AO44" s="16"/>
      <c r="AP44" s="16"/>
      <c r="AQ44" s="16"/>
      <c r="AR44" s="16"/>
      <c r="AS44" s="16"/>
    </row>
    <row r="45" spans="1:45" s="17" customFormat="1" ht="13.5" thickTop="1">
      <c r="A45" s="88"/>
      <c r="B45" s="67" t="s">
        <v>97</v>
      </c>
      <c r="C45" s="79" t="s">
        <v>143</v>
      </c>
      <c r="D45" s="82"/>
      <c r="E45" s="82"/>
      <c r="F45" s="82"/>
      <c r="G45" s="82"/>
      <c r="H45" s="96">
        <v>37608928.62</v>
      </c>
      <c r="I45" s="82"/>
      <c r="J45" s="82"/>
      <c r="K45" s="82"/>
      <c r="L45" s="82"/>
      <c r="M45" s="82"/>
      <c r="N45" s="96">
        <v>42029716.76</v>
      </c>
      <c r="O45" s="71"/>
      <c r="P45" s="4"/>
      <c r="Q45" s="69"/>
      <c r="R45" s="82"/>
      <c r="S45" s="82"/>
      <c r="T45" s="82"/>
      <c r="U45" s="76"/>
      <c r="V45" s="65"/>
      <c r="W45" s="65"/>
      <c r="X45" s="65"/>
      <c r="Y45" s="16"/>
      <c r="Z45" s="16"/>
      <c r="AA45" s="16"/>
      <c r="AB45" s="16"/>
      <c r="AC45" s="16"/>
      <c r="AD45" s="16"/>
      <c r="AE45" s="16"/>
      <c r="AF45" s="16"/>
      <c r="AG45" s="16"/>
      <c r="AH45" s="16"/>
      <c r="AI45" s="16"/>
      <c r="AJ45" s="16"/>
      <c r="AK45" s="16"/>
      <c r="AL45" s="16"/>
      <c r="AM45" s="16"/>
      <c r="AN45" s="16"/>
      <c r="AO45" s="16"/>
      <c r="AP45" s="16"/>
      <c r="AQ45" s="16"/>
      <c r="AR45" s="16"/>
      <c r="AS45" s="16"/>
    </row>
    <row r="46" spans="1:45" s="17" customFormat="1" ht="12.75">
      <c r="A46" s="88"/>
      <c r="B46" s="79" t="s">
        <v>98</v>
      </c>
      <c r="C46" s="79"/>
      <c r="D46" s="82"/>
      <c r="E46" s="82"/>
      <c r="F46" s="82"/>
      <c r="G46" s="82"/>
      <c r="H46" s="82">
        <f>SUM(H44:H45)</f>
        <v>2841207.019999996</v>
      </c>
      <c r="I46" s="82"/>
      <c r="J46" s="82"/>
      <c r="K46" s="82"/>
      <c r="L46" s="82"/>
      <c r="M46" s="82"/>
      <c r="N46" s="82">
        <f>SUM(N44:N45)</f>
        <v>-2912738.1499999985</v>
      </c>
      <c r="O46" s="71"/>
      <c r="P46" s="196" t="s">
        <v>263</v>
      </c>
      <c r="Q46" s="197"/>
      <c r="R46" s="197"/>
      <c r="S46" s="197"/>
      <c r="T46" s="197"/>
      <c r="U46" s="76"/>
      <c r="V46" s="65"/>
      <c r="W46" s="65"/>
      <c r="X46" s="65"/>
      <c r="Y46" s="16"/>
      <c r="Z46" s="16"/>
      <c r="AA46" s="16"/>
      <c r="AB46" s="16"/>
      <c r="AC46" s="16"/>
      <c r="AD46" s="16"/>
      <c r="AE46" s="16"/>
      <c r="AF46" s="16"/>
      <c r="AG46" s="16"/>
      <c r="AH46" s="16"/>
      <c r="AI46" s="16"/>
      <c r="AJ46" s="16"/>
      <c r="AK46" s="16"/>
      <c r="AL46" s="16"/>
      <c r="AM46" s="16"/>
      <c r="AN46" s="16"/>
      <c r="AO46" s="16"/>
      <c r="AP46" s="16"/>
      <c r="AQ46" s="16"/>
      <c r="AR46" s="16"/>
      <c r="AS46" s="16"/>
    </row>
    <row r="47" spans="1:45" s="17" customFormat="1" ht="12.75">
      <c r="A47" s="88"/>
      <c r="B47" s="67" t="s">
        <v>96</v>
      </c>
      <c r="C47" s="79" t="s">
        <v>134</v>
      </c>
      <c r="D47" s="82"/>
      <c r="E47" s="82"/>
      <c r="F47" s="82">
        <v>3820333.36</v>
      </c>
      <c r="G47" s="82"/>
      <c r="H47" s="82"/>
      <c r="I47" s="82"/>
      <c r="J47" s="82"/>
      <c r="K47" s="82"/>
      <c r="L47" s="82">
        <v>5120802.13</v>
      </c>
      <c r="M47" s="82"/>
      <c r="N47" s="82"/>
      <c r="O47" s="71"/>
      <c r="P47" s="198" t="s">
        <v>145</v>
      </c>
      <c r="Q47" s="199"/>
      <c r="R47" s="199"/>
      <c r="S47" s="199"/>
      <c r="T47" s="199"/>
      <c r="U47" s="76"/>
      <c r="V47" s="65"/>
      <c r="W47" s="65"/>
      <c r="X47" s="65"/>
      <c r="Y47" s="16"/>
      <c r="Z47" s="16"/>
      <c r="AA47" s="16"/>
      <c r="AB47" s="16"/>
      <c r="AC47" s="16"/>
      <c r="AD47" s="16"/>
      <c r="AE47" s="16"/>
      <c r="AF47" s="16"/>
      <c r="AG47" s="16"/>
      <c r="AH47" s="16"/>
      <c r="AI47" s="16"/>
      <c r="AJ47" s="16"/>
      <c r="AK47" s="16"/>
      <c r="AL47" s="16"/>
      <c r="AM47" s="16"/>
      <c r="AN47" s="16"/>
      <c r="AO47" s="16"/>
      <c r="AP47" s="16"/>
      <c r="AQ47" s="16"/>
      <c r="AR47" s="16"/>
      <c r="AS47" s="16"/>
    </row>
    <row r="48" spans="1:45" s="17" customFormat="1" ht="12.75">
      <c r="A48" s="88"/>
      <c r="B48" s="79"/>
      <c r="C48" s="79" t="s">
        <v>135</v>
      </c>
      <c r="D48" s="82"/>
      <c r="E48" s="82"/>
      <c r="F48" s="96">
        <v>0</v>
      </c>
      <c r="G48" s="82"/>
      <c r="H48" s="96">
        <f>SUM(F47:F48)</f>
        <v>3820333.36</v>
      </c>
      <c r="I48" s="82"/>
      <c r="J48" s="82"/>
      <c r="K48" s="82"/>
      <c r="L48" s="96">
        <v>0</v>
      </c>
      <c r="M48" s="82"/>
      <c r="N48" s="96">
        <f>SUM(L47:L48)</f>
        <v>5120802.13</v>
      </c>
      <c r="O48" s="71"/>
      <c r="P48" s="198" t="s">
        <v>241</v>
      </c>
      <c r="Q48" s="199"/>
      <c r="R48" s="199"/>
      <c r="S48" s="199"/>
      <c r="T48" s="199"/>
      <c r="U48" s="76"/>
      <c r="V48" s="65"/>
      <c r="W48" s="65"/>
      <c r="X48" s="65"/>
      <c r="Y48" s="16"/>
      <c r="Z48" s="16"/>
      <c r="AA48" s="16"/>
      <c r="AB48" s="16"/>
      <c r="AC48" s="16"/>
      <c r="AD48" s="16"/>
      <c r="AE48" s="16"/>
      <c r="AF48" s="16"/>
      <c r="AG48" s="16"/>
      <c r="AH48" s="16"/>
      <c r="AI48" s="16"/>
      <c r="AJ48" s="16"/>
      <c r="AK48" s="16"/>
      <c r="AL48" s="16"/>
      <c r="AM48" s="16"/>
      <c r="AN48" s="16"/>
      <c r="AO48" s="16"/>
      <c r="AP48" s="16"/>
      <c r="AQ48" s="16"/>
      <c r="AR48" s="16"/>
      <c r="AS48" s="16"/>
    </row>
    <row r="49" spans="1:45" s="17" customFormat="1" ht="12.75">
      <c r="A49" s="88"/>
      <c r="B49" s="195" t="s">
        <v>164</v>
      </c>
      <c r="C49" s="195"/>
      <c r="D49" s="195"/>
      <c r="E49" s="82"/>
      <c r="F49" s="82"/>
      <c r="G49" s="82"/>
      <c r="H49" s="82">
        <f>SUM(H46-H48)</f>
        <v>-979126.340000004</v>
      </c>
      <c r="I49" s="82"/>
      <c r="J49" s="82"/>
      <c r="K49" s="82"/>
      <c r="L49" s="82"/>
      <c r="M49" s="82"/>
      <c r="N49" s="82">
        <f>SUM(N46-N48)</f>
        <v>-8033540.279999998</v>
      </c>
      <c r="O49" s="71"/>
      <c r="P49" s="200" t="s">
        <v>242</v>
      </c>
      <c r="Q49" s="186"/>
      <c r="R49" s="186"/>
      <c r="S49" s="186"/>
      <c r="T49" s="186"/>
      <c r="U49" s="76"/>
      <c r="V49" s="65"/>
      <c r="W49" s="65"/>
      <c r="X49" s="65"/>
      <c r="Y49" s="16"/>
      <c r="Z49" s="16"/>
      <c r="AA49" s="16"/>
      <c r="AB49" s="16"/>
      <c r="AC49" s="16"/>
      <c r="AD49" s="16"/>
      <c r="AE49" s="16"/>
      <c r="AF49" s="16"/>
      <c r="AG49" s="16"/>
      <c r="AH49" s="16"/>
      <c r="AI49" s="16"/>
      <c r="AJ49" s="16"/>
      <c r="AK49" s="16"/>
      <c r="AL49" s="16"/>
      <c r="AM49" s="16"/>
      <c r="AN49" s="16"/>
      <c r="AO49" s="16"/>
      <c r="AP49" s="16"/>
      <c r="AQ49" s="16"/>
      <c r="AR49" s="16"/>
      <c r="AS49" s="16"/>
    </row>
    <row r="50" spans="1:45" s="17" customFormat="1" ht="12.75">
      <c r="A50" s="88"/>
      <c r="B50" s="67" t="s">
        <v>97</v>
      </c>
      <c r="C50" s="79" t="s">
        <v>111</v>
      </c>
      <c r="D50" s="82"/>
      <c r="E50" s="82"/>
      <c r="F50" s="82">
        <v>45459.83</v>
      </c>
      <c r="G50" s="82"/>
      <c r="H50" s="82"/>
      <c r="I50" s="82"/>
      <c r="J50" s="82"/>
      <c r="K50" s="82"/>
      <c r="L50" s="82">
        <v>31751.71</v>
      </c>
      <c r="M50" s="82"/>
      <c r="N50" s="82"/>
      <c r="O50" s="71"/>
      <c r="P50" s="69"/>
      <c r="Q50" s="69"/>
      <c r="R50" s="69"/>
      <c r="S50" s="69"/>
      <c r="T50" s="69"/>
      <c r="U50" s="76"/>
      <c r="V50" s="65"/>
      <c r="W50" s="65"/>
      <c r="X50" s="65"/>
      <c r="Y50" s="16"/>
      <c r="Z50" s="16"/>
      <c r="AA50" s="16"/>
      <c r="AB50" s="16"/>
      <c r="AC50" s="16"/>
      <c r="AD50" s="16"/>
      <c r="AE50" s="16"/>
      <c r="AF50" s="16"/>
      <c r="AG50" s="16"/>
      <c r="AH50" s="16"/>
      <c r="AI50" s="16"/>
      <c r="AJ50" s="16"/>
      <c r="AK50" s="16"/>
      <c r="AL50" s="16"/>
      <c r="AM50" s="16"/>
      <c r="AN50" s="16"/>
      <c r="AO50" s="16"/>
      <c r="AP50" s="16"/>
      <c r="AQ50" s="16"/>
      <c r="AR50" s="16"/>
      <c r="AS50" s="16"/>
    </row>
    <row r="51" spans="1:45" s="17" customFormat="1" ht="12.75">
      <c r="A51" s="88"/>
      <c r="B51" s="67"/>
      <c r="C51" s="67" t="s">
        <v>96</v>
      </c>
      <c r="D51" s="82"/>
      <c r="E51" s="82"/>
      <c r="F51" s="82"/>
      <c r="G51" s="82"/>
      <c r="H51" s="82"/>
      <c r="I51" s="82"/>
      <c r="J51" s="82"/>
      <c r="K51" s="82"/>
      <c r="L51" s="82"/>
      <c r="M51" s="82"/>
      <c r="N51" s="82"/>
      <c r="O51" s="71"/>
      <c r="P51" s="198" t="s">
        <v>146</v>
      </c>
      <c r="Q51" s="199"/>
      <c r="R51" s="199"/>
      <c r="S51" s="199"/>
      <c r="T51" s="199"/>
      <c r="U51" s="76"/>
      <c r="V51" s="65"/>
      <c r="W51" s="65"/>
      <c r="X51" s="65"/>
      <c r="Y51" s="16"/>
      <c r="Z51" s="16"/>
      <c r="AA51" s="16"/>
      <c r="AB51" s="16"/>
      <c r="AC51" s="16"/>
      <c r="AD51" s="16"/>
      <c r="AE51" s="16"/>
      <c r="AF51" s="16"/>
      <c r="AG51" s="16"/>
      <c r="AH51" s="16"/>
      <c r="AI51" s="16"/>
      <c r="AJ51" s="16"/>
      <c r="AK51" s="16"/>
      <c r="AL51" s="16"/>
      <c r="AM51" s="16"/>
      <c r="AN51" s="16"/>
      <c r="AO51" s="16"/>
      <c r="AP51" s="16"/>
      <c r="AQ51" s="16"/>
      <c r="AR51" s="16"/>
      <c r="AS51" s="16"/>
    </row>
    <row r="52" spans="1:45" s="17" customFormat="1" ht="12.75">
      <c r="A52" s="98"/>
      <c r="B52" s="69"/>
      <c r="C52" s="79" t="s">
        <v>99</v>
      </c>
      <c r="D52" s="82"/>
      <c r="E52" s="82"/>
      <c r="F52" s="96">
        <v>0</v>
      </c>
      <c r="G52" s="82"/>
      <c r="H52" s="96">
        <f>SUM(F50-F52)</f>
        <v>45459.83</v>
      </c>
      <c r="I52" s="82"/>
      <c r="J52" s="82"/>
      <c r="K52" s="82"/>
      <c r="L52" s="96">
        <v>0</v>
      </c>
      <c r="M52" s="82"/>
      <c r="N52" s="96">
        <f>SUM(L50-L52)</f>
        <v>31751.71</v>
      </c>
      <c r="O52" s="71"/>
      <c r="P52" s="198" t="s">
        <v>217</v>
      </c>
      <c r="Q52" s="199"/>
      <c r="R52" s="199"/>
      <c r="S52" s="199"/>
      <c r="T52" s="199"/>
      <c r="U52" s="76"/>
      <c r="V52" s="65"/>
      <c r="W52" s="65"/>
      <c r="X52" s="65"/>
      <c r="Y52" s="16"/>
      <c r="Z52" s="16"/>
      <c r="AA52" s="16"/>
      <c r="AB52" s="16"/>
      <c r="AC52" s="16"/>
      <c r="AD52" s="16"/>
      <c r="AE52" s="16"/>
      <c r="AF52" s="16"/>
      <c r="AG52" s="16"/>
      <c r="AH52" s="16"/>
      <c r="AI52" s="16"/>
      <c r="AJ52" s="16"/>
      <c r="AK52" s="16"/>
      <c r="AL52" s="16"/>
      <c r="AM52" s="16"/>
      <c r="AN52" s="16"/>
      <c r="AO52" s="16"/>
      <c r="AP52" s="16"/>
      <c r="AQ52" s="16"/>
      <c r="AR52" s="16"/>
      <c r="AS52" s="16"/>
    </row>
    <row r="53" spans="1:45" s="17" customFormat="1" ht="12.75">
      <c r="A53" s="98"/>
      <c r="B53" s="195" t="s">
        <v>165</v>
      </c>
      <c r="C53" s="195"/>
      <c r="D53" s="195"/>
      <c r="E53" s="82"/>
      <c r="F53" s="82"/>
      <c r="G53" s="82"/>
      <c r="H53" s="82">
        <f>SUM(H52+H49)</f>
        <v>-933666.5100000041</v>
      </c>
      <c r="I53" s="82"/>
      <c r="J53" s="82"/>
      <c r="K53" s="82"/>
      <c r="L53" s="82"/>
      <c r="M53" s="82"/>
      <c r="N53" s="82">
        <f>SUM(N52+N49)</f>
        <v>-8001788.569999998</v>
      </c>
      <c r="O53" s="71"/>
      <c r="P53" s="198" t="s">
        <v>216</v>
      </c>
      <c r="Q53" s="199"/>
      <c r="R53" s="199"/>
      <c r="S53" s="199"/>
      <c r="T53" s="199"/>
      <c r="U53" s="76"/>
      <c r="V53" s="65"/>
      <c r="W53" s="65"/>
      <c r="X53" s="65"/>
      <c r="Y53" s="16"/>
      <c r="Z53" s="16"/>
      <c r="AA53" s="16"/>
      <c r="AB53" s="16"/>
      <c r="AC53" s="16"/>
      <c r="AD53" s="16"/>
      <c r="AE53" s="16"/>
      <c r="AF53" s="16"/>
      <c r="AG53" s="16"/>
      <c r="AH53" s="16"/>
      <c r="AI53" s="16"/>
      <c r="AJ53" s="16"/>
      <c r="AK53" s="16"/>
      <c r="AL53" s="16"/>
      <c r="AM53" s="16"/>
      <c r="AN53" s="16"/>
      <c r="AO53" s="16"/>
      <c r="AP53" s="16"/>
      <c r="AQ53" s="16"/>
      <c r="AR53" s="16"/>
      <c r="AS53" s="16"/>
    </row>
    <row r="54" spans="1:45" s="17" customFormat="1" ht="12.75">
      <c r="A54" s="66" t="s">
        <v>77</v>
      </c>
      <c r="B54" s="67" t="s">
        <v>96</v>
      </c>
      <c r="C54" s="67" t="s">
        <v>136</v>
      </c>
      <c r="D54" s="82"/>
      <c r="E54" s="82"/>
      <c r="F54" s="82"/>
      <c r="G54" s="82"/>
      <c r="H54" s="82"/>
      <c r="I54" s="82"/>
      <c r="J54" s="82"/>
      <c r="K54" s="82"/>
      <c r="L54" s="82"/>
      <c r="M54" s="82"/>
      <c r="N54" s="82"/>
      <c r="O54" s="71"/>
      <c r="P54" s="69"/>
      <c r="Q54" s="70"/>
      <c r="R54" s="70"/>
      <c r="S54" s="69"/>
      <c r="T54" s="69"/>
      <c r="U54" s="76"/>
      <c r="V54" s="65"/>
      <c r="W54" s="65"/>
      <c r="X54" s="65"/>
      <c r="Y54" s="16"/>
      <c r="Z54" s="16"/>
      <c r="AA54" s="16"/>
      <c r="AB54" s="16"/>
      <c r="AC54" s="16"/>
      <c r="AD54" s="16"/>
      <c r="AE54" s="16"/>
      <c r="AF54" s="16"/>
      <c r="AG54" s="16"/>
      <c r="AH54" s="16"/>
      <c r="AI54" s="16"/>
      <c r="AJ54" s="16"/>
      <c r="AK54" s="16"/>
      <c r="AL54" s="16"/>
      <c r="AM54" s="16"/>
      <c r="AN54" s="16"/>
      <c r="AO54" s="16"/>
      <c r="AP54" s="16"/>
      <c r="AQ54" s="16"/>
      <c r="AR54" s="16"/>
      <c r="AS54" s="16"/>
    </row>
    <row r="55" spans="1:45" s="17" customFormat="1" ht="12.75">
      <c r="A55" s="66"/>
      <c r="B55" s="67"/>
      <c r="C55" s="79" t="s">
        <v>214</v>
      </c>
      <c r="D55" s="82">
        <v>190486.43</v>
      </c>
      <c r="E55" s="82"/>
      <c r="F55" s="82"/>
      <c r="G55" s="82"/>
      <c r="H55" s="82"/>
      <c r="I55" s="82"/>
      <c r="J55" s="82">
        <v>560327.95</v>
      </c>
      <c r="K55" s="82"/>
      <c r="L55" s="82"/>
      <c r="M55" s="82"/>
      <c r="N55" s="82"/>
      <c r="O55" s="71"/>
      <c r="P55" s="69"/>
      <c r="Q55" s="70"/>
      <c r="R55" s="70"/>
      <c r="S55" s="69"/>
      <c r="T55" s="69"/>
      <c r="U55" s="76"/>
      <c r="V55" s="65"/>
      <c r="W55" s="65"/>
      <c r="X55" s="65"/>
      <c r="Y55" s="16"/>
      <c r="Z55" s="16"/>
      <c r="AA55" s="16"/>
      <c r="AB55" s="16"/>
      <c r="AC55" s="16"/>
      <c r="AD55" s="16"/>
      <c r="AE55" s="16"/>
      <c r="AF55" s="16"/>
      <c r="AG55" s="16"/>
      <c r="AH55" s="16"/>
      <c r="AI55" s="16"/>
      <c r="AJ55" s="16"/>
      <c r="AK55" s="16"/>
      <c r="AL55" s="16"/>
      <c r="AM55" s="16"/>
      <c r="AN55" s="16"/>
      <c r="AO55" s="16"/>
      <c r="AP55" s="16"/>
      <c r="AQ55" s="16"/>
      <c r="AR55" s="16"/>
      <c r="AS55" s="16"/>
    </row>
    <row r="56" spans="1:45" s="17" customFormat="1" ht="12.75">
      <c r="A56" s="88"/>
      <c r="B56" s="79"/>
      <c r="C56" s="79" t="s">
        <v>41</v>
      </c>
      <c r="D56" s="96">
        <v>11313710.81</v>
      </c>
      <c r="E56" s="82"/>
      <c r="F56" s="96">
        <f>SUM(D55:D56)</f>
        <v>11504197.24</v>
      </c>
      <c r="G56" s="82"/>
      <c r="H56" s="82"/>
      <c r="I56" s="82"/>
      <c r="J56" s="96">
        <v>22273242.9</v>
      </c>
      <c r="K56" s="82"/>
      <c r="L56" s="96">
        <f>SUM(J55:J56)</f>
        <v>22833570.849999998</v>
      </c>
      <c r="M56" s="82"/>
      <c r="N56" s="82"/>
      <c r="O56" s="71"/>
      <c r="P56" s="198" t="s">
        <v>213</v>
      </c>
      <c r="Q56" s="199"/>
      <c r="R56" s="199"/>
      <c r="S56" s="199"/>
      <c r="T56" s="199"/>
      <c r="U56" s="76"/>
      <c r="V56" s="65"/>
      <c r="W56" s="65"/>
      <c r="X56" s="65"/>
      <c r="Y56" s="16"/>
      <c r="Z56" s="16"/>
      <c r="AA56" s="16"/>
      <c r="AB56" s="16"/>
      <c r="AC56" s="16"/>
      <c r="AD56" s="16"/>
      <c r="AE56" s="16"/>
      <c r="AF56" s="16"/>
      <c r="AG56" s="16"/>
      <c r="AH56" s="16"/>
      <c r="AI56" s="16"/>
      <c r="AJ56" s="16"/>
      <c r="AK56" s="16"/>
      <c r="AL56" s="16"/>
      <c r="AM56" s="16"/>
      <c r="AN56" s="16"/>
      <c r="AO56" s="16"/>
      <c r="AP56" s="16"/>
      <c r="AQ56" s="16"/>
      <c r="AR56" s="16"/>
      <c r="AS56" s="16"/>
    </row>
    <row r="57" spans="1:45" s="17" customFormat="1" ht="12.75">
      <c r="A57" s="66"/>
      <c r="B57" s="79"/>
      <c r="C57" s="67" t="s">
        <v>152</v>
      </c>
      <c r="D57" s="69"/>
      <c r="E57" s="82"/>
      <c r="F57" s="82"/>
      <c r="G57" s="82"/>
      <c r="H57" s="82"/>
      <c r="I57" s="82"/>
      <c r="J57" s="82"/>
      <c r="K57" s="82"/>
      <c r="L57" s="82"/>
      <c r="M57" s="82"/>
      <c r="N57" s="82"/>
      <c r="O57" s="71"/>
      <c r="P57" s="198" t="s">
        <v>147</v>
      </c>
      <c r="Q57" s="199"/>
      <c r="R57" s="199"/>
      <c r="S57" s="199"/>
      <c r="T57" s="199"/>
      <c r="U57" s="76"/>
      <c r="V57" s="65"/>
      <c r="W57" s="65"/>
      <c r="X57" s="65"/>
      <c r="Y57" s="16"/>
      <c r="Z57" s="16"/>
      <c r="AA57" s="16"/>
      <c r="AB57" s="16"/>
      <c r="AC57" s="16"/>
      <c r="AD57" s="16"/>
      <c r="AE57" s="16"/>
      <c r="AF57" s="16"/>
      <c r="AG57" s="16"/>
      <c r="AH57" s="16"/>
      <c r="AI57" s="16"/>
      <c r="AJ57" s="16"/>
      <c r="AK57" s="16"/>
      <c r="AL57" s="16"/>
      <c r="AM57" s="16"/>
      <c r="AN57" s="16"/>
      <c r="AO57" s="16"/>
      <c r="AP57" s="16"/>
      <c r="AQ57" s="16"/>
      <c r="AR57" s="16"/>
      <c r="AS57" s="16"/>
    </row>
    <row r="58" spans="1:45" s="17" customFormat="1" ht="12.75">
      <c r="A58" s="66"/>
      <c r="B58" s="79"/>
      <c r="C58" s="79" t="s">
        <v>218</v>
      </c>
      <c r="D58" s="82">
        <v>0</v>
      </c>
      <c r="E58" s="82"/>
      <c r="F58" s="69"/>
      <c r="G58" s="82"/>
      <c r="H58" s="82"/>
      <c r="I58" s="82"/>
      <c r="J58" s="82">
        <v>0.06</v>
      </c>
      <c r="K58" s="82"/>
      <c r="L58" s="82"/>
      <c r="M58" s="82"/>
      <c r="N58" s="82"/>
      <c r="O58" s="71"/>
      <c r="P58" s="198" t="s">
        <v>215</v>
      </c>
      <c r="Q58" s="199"/>
      <c r="R58" s="199"/>
      <c r="S58" s="199"/>
      <c r="T58" s="199"/>
      <c r="U58" s="76"/>
      <c r="V58" s="65"/>
      <c r="W58" s="65"/>
      <c r="X58" s="65"/>
      <c r="Y58" s="16"/>
      <c r="Z58" s="16"/>
      <c r="AA58" s="16"/>
      <c r="AB58" s="16"/>
      <c r="AC58" s="16"/>
      <c r="AD58" s="16"/>
      <c r="AE58" s="16"/>
      <c r="AF58" s="16"/>
      <c r="AG58" s="16"/>
      <c r="AH58" s="16"/>
      <c r="AI58" s="16"/>
      <c r="AJ58" s="16"/>
      <c r="AK58" s="16"/>
      <c r="AL58" s="16"/>
      <c r="AM58" s="16"/>
      <c r="AN58" s="16"/>
      <c r="AO58" s="16"/>
      <c r="AP58" s="16"/>
      <c r="AQ58" s="16"/>
      <c r="AR58" s="16"/>
      <c r="AS58" s="16"/>
    </row>
    <row r="59" spans="1:45" s="17" customFormat="1" ht="12.75">
      <c r="A59" s="66"/>
      <c r="B59" s="79"/>
      <c r="C59" s="79" t="s">
        <v>42</v>
      </c>
      <c r="D59" s="96">
        <f>7111.16+2628.62</f>
        <v>9739.779999999999</v>
      </c>
      <c r="E59" s="82"/>
      <c r="F59" s="96">
        <f>SUM(D58:D59)</f>
        <v>9739.779999999999</v>
      </c>
      <c r="G59" s="82"/>
      <c r="H59" s="96">
        <f>SUM(F56-F59)</f>
        <v>11494457.46</v>
      </c>
      <c r="I59" s="82"/>
      <c r="J59" s="96">
        <v>4246617.27</v>
      </c>
      <c r="K59" s="82"/>
      <c r="L59" s="96">
        <f>SUM(J58:J59)</f>
        <v>4246617.329999999</v>
      </c>
      <c r="M59" s="82"/>
      <c r="N59" s="96">
        <f>SUM(L56-L59)</f>
        <v>18586953.52</v>
      </c>
      <c r="O59" s="71"/>
      <c r="P59" s="69"/>
      <c r="Q59" s="69"/>
      <c r="R59" s="69"/>
      <c r="S59" s="69"/>
      <c r="T59" s="69"/>
      <c r="U59" s="76"/>
      <c r="V59" s="65"/>
      <c r="W59" s="65"/>
      <c r="X59" s="65"/>
      <c r="Y59" s="16"/>
      <c r="Z59" s="16"/>
      <c r="AA59" s="16"/>
      <c r="AB59" s="16"/>
      <c r="AC59" s="16"/>
      <c r="AD59" s="16"/>
      <c r="AE59" s="16"/>
      <c r="AF59" s="16"/>
      <c r="AG59" s="16"/>
      <c r="AH59" s="16"/>
      <c r="AI59" s="16"/>
      <c r="AJ59" s="16"/>
      <c r="AK59" s="16"/>
      <c r="AL59" s="16"/>
      <c r="AM59" s="16"/>
      <c r="AN59" s="16"/>
      <c r="AO59" s="16"/>
      <c r="AP59" s="16"/>
      <c r="AQ59" s="16"/>
      <c r="AR59" s="16"/>
      <c r="AS59" s="16"/>
    </row>
    <row r="60" spans="1:45" s="17" customFormat="1" ht="12.75">
      <c r="A60" s="88"/>
      <c r="B60" s="79" t="s">
        <v>144</v>
      </c>
      <c r="C60" s="79"/>
      <c r="D60" s="82"/>
      <c r="E60" s="82"/>
      <c r="F60" s="82"/>
      <c r="G60" s="82"/>
      <c r="H60" s="82">
        <f>SUM(H59+H53)</f>
        <v>10560790.949999997</v>
      </c>
      <c r="I60" s="82"/>
      <c r="J60" s="82"/>
      <c r="K60" s="82"/>
      <c r="L60" s="82"/>
      <c r="M60" s="82"/>
      <c r="N60" s="82">
        <f>SUM(N59+N53)</f>
        <v>10585164.950000001</v>
      </c>
      <c r="O60" s="71"/>
      <c r="P60" s="85"/>
      <c r="Q60" s="69"/>
      <c r="R60" s="69"/>
      <c r="S60" s="79"/>
      <c r="T60" s="79"/>
      <c r="U60" s="76"/>
      <c r="V60" s="65"/>
      <c r="W60" s="65"/>
      <c r="X60" s="65"/>
      <c r="Y60" s="16"/>
      <c r="Z60" s="16"/>
      <c r="AA60" s="16"/>
      <c r="AB60" s="16"/>
      <c r="AC60" s="16"/>
      <c r="AD60" s="16"/>
      <c r="AE60" s="16"/>
      <c r="AF60" s="16"/>
      <c r="AG60" s="16"/>
      <c r="AH60" s="16"/>
      <c r="AI60" s="16"/>
      <c r="AJ60" s="16"/>
      <c r="AK60" s="16"/>
      <c r="AL60" s="16"/>
      <c r="AM60" s="16"/>
      <c r="AN60" s="16"/>
      <c r="AO60" s="16"/>
      <c r="AP60" s="16"/>
      <c r="AQ60" s="16"/>
      <c r="AR60" s="16"/>
      <c r="AS60" s="16"/>
    </row>
    <row r="61" spans="1:45" s="17" customFormat="1" ht="12.75">
      <c r="A61" s="88"/>
      <c r="B61" s="67" t="s">
        <v>96</v>
      </c>
      <c r="C61" s="79" t="s">
        <v>100</v>
      </c>
      <c r="D61" s="82"/>
      <c r="E61" s="82"/>
      <c r="F61" s="82">
        <v>3203881.82</v>
      </c>
      <c r="G61" s="82"/>
      <c r="H61" s="82"/>
      <c r="I61" s="82"/>
      <c r="J61" s="82"/>
      <c r="K61" s="82"/>
      <c r="L61" s="82">
        <v>3366005.06</v>
      </c>
      <c r="M61" s="82"/>
      <c r="N61" s="82"/>
      <c r="O61" s="71"/>
      <c r="P61" s="198" t="s">
        <v>148</v>
      </c>
      <c r="Q61" s="199"/>
      <c r="R61" s="199"/>
      <c r="S61" s="199"/>
      <c r="T61" s="199"/>
      <c r="U61" s="76"/>
      <c r="V61" s="65"/>
      <c r="W61" s="65"/>
      <c r="X61" s="65"/>
      <c r="Y61" s="16"/>
      <c r="Z61" s="16"/>
      <c r="AA61" s="16"/>
      <c r="AB61" s="16"/>
      <c r="AC61" s="16"/>
      <c r="AD61" s="16"/>
      <c r="AE61" s="16"/>
      <c r="AF61" s="16"/>
      <c r="AG61" s="16"/>
      <c r="AH61" s="16"/>
      <c r="AI61" s="16"/>
      <c r="AJ61" s="16"/>
      <c r="AK61" s="16"/>
      <c r="AL61" s="16"/>
      <c r="AM61" s="16"/>
      <c r="AN61" s="16"/>
      <c r="AO61" s="16"/>
      <c r="AP61" s="16"/>
      <c r="AQ61" s="16"/>
      <c r="AR61" s="16"/>
      <c r="AS61" s="16"/>
    </row>
    <row r="62" spans="1:45" s="17" customFormat="1" ht="12.75">
      <c r="A62" s="88"/>
      <c r="B62" s="79"/>
      <c r="C62" s="79" t="s">
        <v>112</v>
      </c>
      <c r="D62" s="82"/>
      <c r="E62" s="82"/>
      <c r="F62" s="96">
        <f>SUM(F61)</f>
        <v>3203881.82</v>
      </c>
      <c r="G62" s="82"/>
      <c r="H62" s="82">
        <f>SUM(F61-F62)</f>
        <v>0</v>
      </c>
      <c r="I62" s="82"/>
      <c r="J62" s="82"/>
      <c r="K62" s="82"/>
      <c r="L62" s="96">
        <v>3366005.06</v>
      </c>
      <c r="M62" s="82"/>
      <c r="N62" s="82">
        <f>SUM(L61-L62)</f>
        <v>0</v>
      </c>
      <c r="O62" s="71"/>
      <c r="P62" s="198"/>
      <c r="Q62" s="199"/>
      <c r="R62" s="199"/>
      <c r="S62" s="199"/>
      <c r="T62" s="199"/>
      <c r="U62" s="76"/>
      <c r="V62" s="65"/>
      <c r="W62" s="65"/>
      <c r="X62" s="65"/>
      <c r="Y62" s="16"/>
      <c r="Z62" s="16"/>
      <c r="AA62" s="16"/>
      <c r="AB62" s="16"/>
      <c r="AC62" s="16"/>
      <c r="AD62" s="16"/>
      <c r="AE62" s="16"/>
      <c r="AF62" s="16"/>
      <c r="AG62" s="16"/>
      <c r="AH62" s="16"/>
      <c r="AI62" s="16"/>
      <c r="AJ62" s="16"/>
      <c r="AK62" s="16"/>
      <c r="AL62" s="16"/>
      <c r="AM62" s="16"/>
      <c r="AN62" s="16"/>
      <c r="AO62" s="16"/>
      <c r="AP62" s="16"/>
      <c r="AQ62" s="16"/>
      <c r="AR62" s="16"/>
      <c r="AS62" s="16"/>
    </row>
    <row r="63" spans="1:45" s="17" customFormat="1" ht="13.5" thickBot="1">
      <c r="A63" s="88"/>
      <c r="B63" s="67" t="s">
        <v>243</v>
      </c>
      <c r="C63" s="69"/>
      <c r="D63" s="87"/>
      <c r="E63" s="87"/>
      <c r="F63" s="87"/>
      <c r="G63" s="87"/>
      <c r="H63" s="97">
        <f>SUM(H60-H62)</f>
        <v>10560790.949999997</v>
      </c>
      <c r="I63" s="87"/>
      <c r="J63" s="87"/>
      <c r="K63" s="87"/>
      <c r="L63" s="87"/>
      <c r="M63" s="87"/>
      <c r="N63" s="97">
        <f>SUM(N60-N62)</f>
        <v>10585164.950000001</v>
      </c>
      <c r="O63" s="71"/>
      <c r="P63" s="198"/>
      <c r="Q63" s="199"/>
      <c r="R63" s="199"/>
      <c r="S63" s="199"/>
      <c r="T63" s="199"/>
      <c r="U63" s="99"/>
      <c r="V63" s="65"/>
      <c r="W63" s="65"/>
      <c r="X63" s="65"/>
      <c r="Y63" s="16"/>
      <c r="Z63" s="16"/>
      <c r="AA63" s="16"/>
      <c r="AB63" s="16"/>
      <c r="AC63" s="16"/>
      <c r="AD63" s="16"/>
      <c r="AE63" s="16"/>
      <c r="AF63" s="16"/>
      <c r="AG63" s="16"/>
      <c r="AH63" s="16"/>
      <c r="AI63" s="16"/>
      <c r="AJ63" s="16"/>
      <c r="AK63" s="16"/>
      <c r="AL63" s="16"/>
      <c r="AM63" s="16"/>
      <c r="AN63" s="16"/>
      <c r="AO63" s="16"/>
      <c r="AP63" s="16"/>
      <c r="AQ63" s="16"/>
      <c r="AR63" s="16"/>
      <c r="AS63" s="16"/>
    </row>
    <row r="64" spans="1:45" s="17" customFormat="1" ht="14.25" thickBot="1" thickTop="1">
      <c r="A64" s="100"/>
      <c r="B64" s="101"/>
      <c r="C64" s="101"/>
      <c r="D64" s="102"/>
      <c r="E64" s="102"/>
      <c r="F64" s="102"/>
      <c r="G64" s="102"/>
      <c r="H64" s="102"/>
      <c r="I64" s="102"/>
      <c r="J64" s="102"/>
      <c r="K64" s="102"/>
      <c r="L64" s="102"/>
      <c r="M64" s="102"/>
      <c r="N64" s="102"/>
      <c r="O64" s="103"/>
      <c r="P64" s="104"/>
      <c r="Q64" s="101"/>
      <c r="R64" s="101"/>
      <c r="S64" s="101"/>
      <c r="T64" s="101"/>
      <c r="U64" s="95"/>
      <c r="V64" s="65"/>
      <c r="W64" s="65"/>
      <c r="X64" s="65"/>
      <c r="Y64" s="16"/>
      <c r="Z64" s="16"/>
      <c r="AA64" s="16"/>
      <c r="AB64" s="16"/>
      <c r="AC64" s="16"/>
      <c r="AD64" s="16"/>
      <c r="AE64" s="16"/>
      <c r="AF64" s="16"/>
      <c r="AG64" s="16"/>
      <c r="AH64" s="16"/>
      <c r="AI64" s="16"/>
      <c r="AJ64" s="16"/>
      <c r="AK64" s="16"/>
      <c r="AL64" s="16"/>
      <c r="AM64" s="16"/>
      <c r="AN64" s="16"/>
      <c r="AO64" s="16"/>
      <c r="AP64" s="16"/>
      <c r="AQ64" s="16"/>
      <c r="AR64" s="16"/>
      <c r="AS64" s="16"/>
    </row>
    <row r="65" spans="1:20" ht="11.25">
      <c r="A65" s="1"/>
      <c r="B65" s="1"/>
      <c r="C65" s="1"/>
      <c r="D65" s="1"/>
      <c r="E65" s="1"/>
      <c r="F65" s="1"/>
      <c r="G65" s="1"/>
      <c r="H65" s="1"/>
      <c r="I65" s="1"/>
      <c r="J65" s="1"/>
      <c r="K65" s="1"/>
      <c r="L65" s="1"/>
      <c r="M65" s="1"/>
      <c r="N65" s="1"/>
      <c r="O65" s="1"/>
      <c r="P65" s="1"/>
      <c r="Q65" s="1"/>
      <c r="R65" s="1"/>
      <c r="S65" s="1"/>
      <c r="T65" s="1"/>
    </row>
    <row r="66" ht="11.25"/>
    <row r="67" spans="1:33" ht="15.75">
      <c r="A67" s="194" t="s">
        <v>244</v>
      </c>
      <c r="B67" s="194"/>
      <c r="C67" s="194"/>
      <c r="D67" s="194"/>
      <c r="E67" s="194"/>
      <c r="F67" s="194"/>
      <c r="G67" s="194"/>
      <c r="H67" s="194"/>
      <c r="I67" s="194"/>
      <c r="J67" s="194"/>
      <c r="K67" s="194"/>
      <c r="L67" s="194"/>
      <c r="M67" s="194"/>
      <c r="N67" s="194"/>
      <c r="O67" s="194"/>
      <c r="P67" s="194"/>
      <c r="Q67" s="194"/>
      <c r="R67" s="194"/>
      <c r="S67" s="194"/>
      <c r="T67" s="194"/>
      <c r="U67" s="194"/>
      <c r="V67" s="170"/>
      <c r="W67" s="170"/>
      <c r="X67" s="170"/>
      <c r="Y67" s="170"/>
      <c r="Z67" s="170"/>
      <c r="AA67" s="170"/>
      <c r="AB67" s="170"/>
      <c r="AC67" s="170"/>
      <c r="AD67" s="170"/>
      <c r="AE67" s="170"/>
      <c r="AF67" s="170"/>
      <c r="AG67" s="170"/>
    </row>
    <row r="68" spans="1:33" ht="15.75">
      <c r="A68" s="194" t="s">
        <v>253</v>
      </c>
      <c r="B68" s="194"/>
      <c r="C68" s="194"/>
      <c r="D68" s="194"/>
      <c r="E68" s="194"/>
      <c r="F68" s="194"/>
      <c r="G68" s="194"/>
      <c r="H68" s="194"/>
      <c r="I68" s="194"/>
      <c r="J68" s="194"/>
      <c r="K68" s="194"/>
      <c r="L68" s="194"/>
      <c r="M68" s="194"/>
      <c r="N68" s="194"/>
      <c r="O68" s="194"/>
      <c r="P68" s="194"/>
      <c r="Q68" s="194"/>
      <c r="R68" s="194"/>
      <c r="S68" s="194"/>
      <c r="T68" s="194"/>
      <c r="U68" s="194"/>
      <c r="V68" s="170"/>
      <c r="W68" s="170"/>
      <c r="X68" s="170"/>
      <c r="Y68" s="170"/>
      <c r="Z68" s="170"/>
      <c r="AA68" s="170"/>
      <c r="AB68" s="170"/>
      <c r="AC68" s="170"/>
      <c r="AD68" s="170"/>
      <c r="AE68" s="170"/>
      <c r="AF68" s="170"/>
      <c r="AG68" s="170"/>
    </row>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spans="1:36" ht="15.75">
      <c r="A113" s="206" t="s">
        <v>264</v>
      </c>
      <c r="B113" s="207"/>
      <c r="C113" s="207"/>
      <c r="D113" s="207"/>
      <c r="E113" s="207"/>
      <c r="F113" s="207"/>
      <c r="G113" s="207"/>
      <c r="H113" s="207"/>
      <c r="I113" s="207"/>
      <c r="J113" s="207"/>
      <c r="K113" s="207"/>
      <c r="L113" s="207"/>
      <c r="M113" s="207"/>
      <c r="N113" s="207"/>
      <c r="O113" s="207"/>
      <c r="P113" s="207"/>
      <c r="Q113" s="207"/>
      <c r="R113" s="207"/>
      <c r="S113" s="207"/>
      <c r="T113" s="207"/>
      <c r="U113" s="207"/>
      <c r="V113" s="170"/>
      <c r="W113" s="170"/>
      <c r="X113" s="170"/>
      <c r="Y113" s="170"/>
      <c r="Z113" s="170"/>
      <c r="AA113" s="170"/>
      <c r="AB113" s="170"/>
      <c r="AC113" s="170"/>
      <c r="AD113" s="170"/>
      <c r="AE113" s="170"/>
      <c r="AF113" s="170"/>
      <c r="AG113" s="170"/>
      <c r="AH113" s="170"/>
      <c r="AI113" s="170"/>
      <c r="AJ113" s="170"/>
    </row>
    <row r="114" spans="1:36" ht="15.75">
      <c r="A114" s="165"/>
      <c r="B114" s="171"/>
      <c r="C114" s="171"/>
      <c r="D114" s="171"/>
      <c r="E114" s="171"/>
      <c r="F114" s="171"/>
      <c r="G114" s="171"/>
      <c r="H114" s="171"/>
      <c r="I114" s="171"/>
      <c r="J114" s="171"/>
      <c r="K114" s="171"/>
      <c r="L114" s="171"/>
      <c r="M114" s="171"/>
      <c r="N114" s="171"/>
      <c r="O114" s="171"/>
      <c r="P114" s="171"/>
      <c r="Q114" s="171"/>
      <c r="R114" s="171"/>
      <c r="S114" s="171"/>
      <c r="T114" s="171"/>
      <c r="U114" s="171"/>
      <c r="V114" s="170"/>
      <c r="W114" s="170"/>
      <c r="X114" s="170"/>
      <c r="Y114" s="170"/>
      <c r="Z114" s="170"/>
      <c r="AA114" s="170"/>
      <c r="AB114" s="170"/>
      <c r="AC114" s="170"/>
      <c r="AD114" s="170"/>
      <c r="AE114" s="170"/>
      <c r="AF114" s="170"/>
      <c r="AG114" s="170"/>
      <c r="AH114" s="170"/>
      <c r="AI114" s="170"/>
      <c r="AJ114" s="170"/>
    </row>
    <row r="115" spans="1:36" ht="15.75">
      <c r="A115" s="165"/>
      <c r="B115" s="171"/>
      <c r="C115" s="171"/>
      <c r="D115" s="171"/>
      <c r="E115" s="171"/>
      <c r="F115" s="171"/>
      <c r="G115" s="171"/>
      <c r="H115" s="171"/>
      <c r="I115" s="171"/>
      <c r="J115" s="171"/>
      <c r="K115" s="171"/>
      <c r="L115" s="171"/>
      <c r="M115" s="171"/>
      <c r="N115" s="171"/>
      <c r="O115" s="171"/>
      <c r="P115" s="171"/>
      <c r="Q115" s="171"/>
      <c r="R115" s="171"/>
      <c r="S115" s="171"/>
      <c r="T115" s="171"/>
      <c r="U115" s="171"/>
      <c r="V115" s="170"/>
      <c r="W115" s="170"/>
      <c r="X115" s="170"/>
      <c r="Y115" s="170"/>
      <c r="Z115" s="170"/>
      <c r="AA115" s="170"/>
      <c r="AB115" s="170"/>
      <c r="AC115" s="170"/>
      <c r="AD115" s="170"/>
      <c r="AE115" s="170"/>
      <c r="AF115" s="170"/>
      <c r="AG115" s="170"/>
      <c r="AH115" s="170"/>
      <c r="AI115" s="170"/>
      <c r="AJ115" s="170"/>
    </row>
    <row r="116" spans="17:36" ht="15.75">
      <c r="Q116" s="166"/>
      <c r="R116" s="166"/>
      <c r="S116" s="167"/>
      <c r="T116" s="167"/>
      <c r="U116" s="167"/>
      <c r="V116" s="167"/>
      <c r="W116" s="167"/>
      <c r="X116" s="167"/>
      <c r="Y116" s="167"/>
      <c r="Z116" s="167"/>
      <c r="AA116" s="167"/>
      <c r="AB116" s="167"/>
      <c r="AC116" s="167"/>
      <c r="AD116" s="167"/>
      <c r="AE116" s="168"/>
      <c r="AF116" s="168"/>
      <c r="AG116" s="167"/>
      <c r="AH116" s="167"/>
      <c r="AI116" s="169"/>
      <c r="AJ116" s="169"/>
    </row>
    <row r="117" spans="8:36" ht="15.75">
      <c r="H117" s="172" t="s">
        <v>245</v>
      </c>
      <c r="N117" s="172" t="s">
        <v>245</v>
      </c>
      <c r="Q117" s="166"/>
      <c r="R117" s="166"/>
      <c r="S117" s="167"/>
      <c r="T117" s="167"/>
      <c r="U117" s="167"/>
      <c r="V117" s="167"/>
      <c r="X117" s="167"/>
      <c r="Y117" s="167"/>
      <c r="Z117" s="167"/>
      <c r="AA117" s="167"/>
      <c r="AB117" s="167"/>
      <c r="AC117" s="167"/>
      <c r="AE117" s="168"/>
      <c r="AF117" s="168"/>
      <c r="AG117" s="167"/>
      <c r="AH117" s="167"/>
      <c r="AI117" s="169"/>
      <c r="AJ117" s="169"/>
    </row>
    <row r="118" spans="8:36" ht="15.75">
      <c r="H118" s="172" t="s">
        <v>246</v>
      </c>
      <c r="N118" s="172" t="s">
        <v>247</v>
      </c>
      <c r="Q118" s="166"/>
      <c r="R118" s="166"/>
      <c r="S118" s="167"/>
      <c r="T118" s="167"/>
      <c r="U118" s="167"/>
      <c r="V118" s="167"/>
      <c r="X118" s="167"/>
      <c r="Y118" s="167"/>
      <c r="Z118" s="167"/>
      <c r="AA118" s="167"/>
      <c r="AB118" s="167"/>
      <c r="AC118" s="167"/>
      <c r="AE118" s="168"/>
      <c r="AF118" s="168"/>
      <c r="AG118" s="167"/>
      <c r="AH118" s="167"/>
      <c r="AI118" s="169"/>
      <c r="AJ118" s="169"/>
    </row>
    <row r="119" spans="8:36" ht="15.75">
      <c r="H119" s="172" t="s">
        <v>248</v>
      </c>
      <c r="N119" s="172" t="s">
        <v>249</v>
      </c>
      <c r="Q119" s="166"/>
      <c r="R119" s="166"/>
      <c r="S119" s="167"/>
      <c r="T119" s="167"/>
      <c r="U119" s="167"/>
      <c r="V119" s="167"/>
      <c r="X119" s="167"/>
      <c r="Y119" s="167"/>
      <c r="Z119" s="167"/>
      <c r="AA119" s="167"/>
      <c r="AB119" s="167"/>
      <c r="AC119" s="167"/>
      <c r="AE119" s="168"/>
      <c r="AF119" s="168"/>
      <c r="AG119" s="167"/>
      <c r="AH119" s="167"/>
      <c r="AI119" s="169"/>
      <c r="AJ119" s="169"/>
    </row>
    <row r="120" spans="8:36" ht="15.75">
      <c r="H120" s="172" t="s">
        <v>250</v>
      </c>
      <c r="N120" s="172" t="s">
        <v>250</v>
      </c>
      <c r="Q120" s="166"/>
      <c r="R120" s="166"/>
      <c r="S120" s="167"/>
      <c r="T120" s="167"/>
      <c r="U120" s="167"/>
      <c r="V120" s="167"/>
      <c r="X120" s="167"/>
      <c r="Y120" s="167"/>
      <c r="Z120" s="167"/>
      <c r="AA120" s="167"/>
      <c r="AB120" s="167"/>
      <c r="AC120" s="167"/>
      <c r="AE120" s="168"/>
      <c r="AF120" s="168"/>
      <c r="AG120" s="167"/>
      <c r="AH120" s="167"/>
      <c r="AI120" s="169"/>
      <c r="AJ120" s="169"/>
    </row>
    <row r="121" spans="8:36" ht="15.75">
      <c r="H121" s="172" t="s">
        <v>251</v>
      </c>
      <c r="N121" s="172" t="s">
        <v>251</v>
      </c>
      <c r="Q121" s="166"/>
      <c r="R121" s="166"/>
      <c r="S121" s="167"/>
      <c r="T121" s="167"/>
      <c r="U121" s="167"/>
      <c r="V121" s="167"/>
      <c r="X121" s="167"/>
      <c r="Y121" s="167"/>
      <c r="Z121" s="167"/>
      <c r="AA121" s="167"/>
      <c r="AB121" s="167"/>
      <c r="AC121" s="167"/>
      <c r="AE121" s="168"/>
      <c r="AF121" s="168"/>
      <c r="AG121" s="167"/>
      <c r="AH121" s="167"/>
      <c r="AI121" s="169"/>
      <c r="AJ121" s="169"/>
    </row>
    <row r="122" spans="8:36" ht="15.75">
      <c r="H122" s="172" t="s">
        <v>252</v>
      </c>
      <c r="N122" s="172" t="s">
        <v>252</v>
      </c>
      <c r="Q122" s="166"/>
      <c r="R122" s="166"/>
      <c r="S122" s="167"/>
      <c r="T122" s="167"/>
      <c r="U122" s="167"/>
      <c r="V122" s="167"/>
      <c r="X122" s="167"/>
      <c r="Y122" s="167"/>
      <c r="Z122" s="167"/>
      <c r="AA122" s="167"/>
      <c r="AB122" s="167"/>
      <c r="AC122" s="167"/>
      <c r="AE122" s="168"/>
      <c r="AF122" s="168"/>
      <c r="AG122" s="167"/>
      <c r="AH122" s="167"/>
      <c r="AI122" s="169"/>
      <c r="AJ122" s="169"/>
    </row>
  </sheetData>
  <mergeCells count="32">
    <mergeCell ref="A113:U113"/>
    <mergeCell ref="B4:C4"/>
    <mergeCell ref="A1:U1"/>
    <mergeCell ref="A2:U2"/>
    <mergeCell ref="D3:H3"/>
    <mergeCell ref="J3:N3"/>
    <mergeCell ref="P3:Q3"/>
    <mergeCell ref="A3:C3"/>
    <mergeCell ref="P62:T62"/>
    <mergeCell ref="P63:T63"/>
    <mergeCell ref="P34:Q34"/>
    <mergeCell ref="P47:T47"/>
    <mergeCell ref="P48:T48"/>
    <mergeCell ref="P43:Q43"/>
    <mergeCell ref="P38:T39"/>
    <mergeCell ref="A38:O38"/>
    <mergeCell ref="A39:O39"/>
    <mergeCell ref="P42:Q42"/>
    <mergeCell ref="A67:U67"/>
    <mergeCell ref="P53:T53"/>
    <mergeCell ref="P56:T56"/>
    <mergeCell ref="P57:T57"/>
    <mergeCell ref="P52:T52"/>
    <mergeCell ref="A68:U68"/>
    <mergeCell ref="B44:D44"/>
    <mergeCell ref="P46:T46"/>
    <mergeCell ref="P51:T51"/>
    <mergeCell ref="B49:D49"/>
    <mergeCell ref="B53:D53"/>
    <mergeCell ref="P61:T61"/>
    <mergeCell ref="P58:T58"/>
    <mergeCell ref="P49:T49"/>
  </mergeCells>
  <printOptions horizontalCentered="1" verticalCentered="1"/>
  <pageMargins left="0.3937007874015748" right="0.3937007874015748" top="0.3937007874015748" bottom="0.3937007874015748" header="0.3937007874015748" footer="0.3937007874015748"/>
  <pageSetup fitToHeight="1" fitToWidth="1" horizontalDpi="600" verticalDpi="600" orientation="portrait" paperSize="8" scale="66" r:id="rId2"/>
  <drawing r:id="rId1"/>
</worksheet>
</file>

<file path=xl/worksheets/sheet2.xml><?xml version="1.0" encoding="utf-8"?>
<worksheet xmlns="http://schemas.openxmlformats.org/spreadsheetml/2006/main" xmlns:r="http://schemas.openxmlformats.org/officeDocument/2006/relationships">
  <dimension ref="A3:L684"/>
  <sheetViews>
    <sheetView workbookViewId="0" topLeftCell="A127">
      <selection activeCell="A141" sqref="A141"/>
    </sheetView>
  </sheetViews>
  <sheetFormatPr defaultColWidth="9.00390625" defaultRowHeight="12.75"/>
  <cols>
    <col min="1" max="1" width="46.375" style="38" customWidth="1"/>
    <col min="2" max="2" width="2.875" style="38" customWidth="1"/>
    <col min="3" max="3" width="35.625" style="38" customWidth="1"/>
    <col min="4" max="4" width="14.125" style="50" customWidth="1"/>
    <col min="5" max="7" width="8.875" style="38" customWidth="1"/>
    <col min="8" max="8" width="4.75390625" style="38" customWidth="1"/>
    <col min="9" max="9" width="16.375" style="38" customWidth="1"/>
    <col min="10" max="11" width="8.875" style="38" customWidth="1"/>
    <col min="12" max="12" width="18.125" style="38" customWidth="1"/>
    <col min="13" max="16384" width="8.875" style="38" customWidth="1"/>
  </cols>
  <sheetData>
    <row r="1" ht="42" customHeight="1"/>
    <row r="2" ht="84.75" customHeight="1"/>
    <row r="3" spans="1:4" ht="47.25" customHeight="1">
      <c r="A3" s="242" t="s">
        <v>32</v>
      </c>
      <c r="B3" s="242"/>
      <c r="C3" s="242"/>
      <c r="D3" s="242"/>
    </row>
    <row r="4" spans="1:4" s="39" customFormat="1" ht="27" customHeight="1">
      <c r="A4" s="243" t="s">
        <v>121</v>
      </c>
      <c r="B4" s="243"/>
      <c r="C4" s="243"/>
      <c r="D4" s="243"/>
    </row>
    <row r="5" spans="1:4" s="40" customFormat="1" ht="25.5" customHeight="1">
      <c r="A5" s="244" t="s">
        <v>265</v>
      </c>
      <c r="B5" s="244"/>
      <c r="C5" s="244"/>
      <c r="D5" s="244"/>
    </row>
    <row r="6" spans="1:4" s="41" customFormat="1" ht="21.75" customHeight="1">
      <c r="A6" s="245" t="s">
        <v>178</v>
      </c>
      <c r="B6" s="245"/>
      <c r="C6" s="245"/>
      <c r="D6" s="245"/>
    </row>
    <row r="7" spans="1:4" s="42" customFormat="1" ht="24" customHeight="1">
      <c r="A7" s="129" t="s">
        <v>122</v>
      </c>
      <c r="C7" s="239" t="s">
        <v>123</v>
      </c>
      <c r="D7" s="239"/>
    </row>
    <row r="8" spans="1:4" s="43" customFormat="1" ht="30.75" customHeight="1">
      <c r="A8" s="240" t="s">
        <v>124</v>
      </c>
      <c r="B8" s="240"/>
      <c r="C8" s="240"/>
      <c r="D8" s="240"/>
    </row>
    <row r="9" spans="1:4" s="44" customFormat="1" ht="16.5" customHeight="1">
      <c r="A9" s="240" t="s">
        <v>125</v>
      </c>
      <c r="B9" s="240"/>
      <c r="C9" s="240"/>
      <c r="D9" s="240"/>
    </row>
    <row r="10" spans="1:4" ht="87.75" customHeight="1">
      <c r="A10" s="38" t="s">
        <v>150</v>
      </c>
      <c r="C10" s="237" t="s">
        <v>151</v>
      </c>
      <c r="D10" s="237"/>
    </row>
    <row r="11" spans="1:4" ht="69.75" customHeight="1">
      <c r="A11" s="38" t="s">
        <v>15</v>
      </c>
      <c r="C11" s="237" t="s">
        <v>151</v>
      </c>
      <c r="D11" s="237"/>
    </row>
    <row r="12" spans="1:4" ht="64.5" customHeight="1">
      <c r="A12" s="119" t="s">
        <v>16</v>
      </c>
      <c r="C12" s="237" t="s">
        <v>40</v>
      </c>
      <c r="D12" s="238"/>
    </row>
    <row r="13" spans="1:4" ht="71.25" customHeight="1">
      <c r="A13" s="38" t="s">
        <v>179</v>
      </c>
      <c r="C13" s="237" t="s">
        <v>40</v>
      </c>
      <c r="D13" s="238"/>
    </row>
    <row r="14" spans="1:4" ht="69.75" customHeight="1">
      <c r="A14" s="38" t="s">
        <v>207</v>
      </c>
      <c r="C14" s="237" t="s">
        <v>151</v>
      </c>
      <c r="D14" s="238"/>
    </row>
    <row r="15" spans="1:4" ht="65.25" customHeight="1">
      <c r="A15" s="38" t="s">
        <v>17</v>
      </c>
      <c r="B15" s="45"/>
      <c r="C15" s="237" t="s">
        <v>151</v>
      </c>
      <c r="D15" s="238"/>
    </row>
    <row r="16" spans="1:4" ht="30" customHeight="1">
      <c r="A16" s="227" t="s">
        <v>128</v>
      </c>
      <c r="B16" s="227"/>
      <c r="C16" s="227"/>
      <c r="D16" s="227"/>
    </row>
    <row r="17" spans="1:4" ht="78.75" customHeight="1">
      <c r="A17" s="229" t="s">
        <v>169</v>
      </c>
      <c r="C17" s="225" t="s">
        <v>195</v>
      </c>
      <c r="D17" s="225"/>
    </row>
    <row r="18" spans="1:4" ht="28.5" customHeight="1">
      <c r="A18" s="229"/>
      <c r="C18" s="225" t="s">
        <v>129</v>
      </c>
      <c r="D18" s="236"/>
    </row>
    <row r="19" spans="1:4" ht="21.75" customHeight="1">
      <c r="A19" s="229"/>
      <c r="C19" s="225" t="s">
        <v>18</v>
      </c>
      <c r="D19" s="235"/>
    </row>
    <row r="20" spans="1:4" ht="30.75" customHeight="1">
      <c r="A20" s="229"/>
      <c r="C20" s="225" t="s">
        <v>19</v>
      </c>
      <c r="D20" s="235"/>
    </row>
    <row r="21" spans="1:4" ht="30" customHeight="1">
      <c r="A21" s="46"/>
      <c r="C21" s="225" t="s">
        <v>209</v>
      </c>
      <c r="D21" s="235"/>
    </row>
    <row r="22" spans="1:4" ht="31.5" customHeight="1">
      <c r="A22" s="46"/>
      <c r="C22" s="225" t="s">
        <v>208</v>
      </c>
      <c r="D22" s="235"/>
    </row>
    <row r="23" spans="1:4" ht="59.25" customHeight="1">
      <c r="A23" s="38" t="s">
        <v>180</v>
      </c>
      <c r="C23" s="225" t="s">
        <v>20</v>
      </c>
      <c r="D23" s="236"/>
    </row>
    <row r="24" spans="1:4" ht="67.5" customHeight="1">
      <c r="A24" s="38" t="s">
        <v>181</v>
      </c>
      <c r="C24" s="225" t="s">
        <v>127</v>
      </c>
      <c r="D24" s="236"/>
    </row>
    <row r="25" spans="1:4" ht="61.5" customHeight="1">
      <c r="A25" s="38" t="s">
        <v>166</v>
      </c>
      <c r="C25" s="225" t="s">
        <v>20</v>
      </c>
      <c r="D25" s="236"/>
    </row>
    <row r="26" spans="1:4" ht="73.5" customHeight="1">
      <c r="A26" s="38" t="s">
        <v>11</v>
      </c>
      <c r="C26" s="225" t="s">
        <v>21</v>
      </c>
      <c r="D26" s="236"/>
    </row>
    <row r="27" spans="1:4" ht="86.25" customHeight="1">
      <c r="A27" s="38" t="s">
        <v>167</v>
      </c>
      <c r="C27" s="225" t="s">
        <v>20</v>
      </c>
      <c r="D27" s="236"/>
    </row>
    <row r="28" spans="1:4" ht="106.5" customHeight="1">
      <c r="A28" s="38" t="s">
        <v>168</v>
      </c>
      <c r="C28" s="225" t="s">
        <v>20</v>
      </c>
      <c r="D28" s="236"/>
    </row>
    <row r="29" spans="1:4" ht="30" customHeight="1">
      <c r="A29" s="227" t="s">
        <v>130</v>
      </c>
      <c r="B29" s="227"/>
      <c r="C29" s="227"/>
      <c r="D29" s="227"/>
    </row>
    <row r="30" spans="1:4" ht="48.75" customHeight="1">
      <c r="A30" s="38" t="s">
        <v>183</v>
      </c>
      <c r="C30" s="225" t="s">
        <v>131</v>
      </c>
      <c r="D30" s="225"/>
    </row>
    <row r="31" spans="1:4" ht="47.25" customHeight="1">
      <c r="A31" s="38" t="s">
        <v>182</v>
      </c>
      <c r="C31" s="225" t="s">
        <v>22</v>
      </c>
      <c r="D31" s="225"/>
    </row>
    <row r="32" spans="1:4" ht="42.75" customHeight="1">
      <c r="A32" s="38" t="s">
        <v>23</v>
      </c>
      <c r="C32" s="225" t="s">
        <v>24</v>
      </c>
      <c r="D32" s="225"/>
    </row>
    <row r="33" spans="1:4" ht="54.75" customHeight="1">
      <c r="A33" s="38" t="s">
        <v>12</v>
      </c>
      <c r="C33" s="225" t="s">
        <v>131</v>
      </c>
      <c r="D33" s="225"/>
    </row>
    <row r="34" spans="1:4" ht="99.75" customHeight="1">
      <c r="A34" s="38" t="s">
        <v>28</v>
      </c>
      <c r="C34" s="225" t="s">
        <v>39</v>
      </c>
      <c r="D34" s="225"/>
    </row>
    <row r="35" spans="1:4" ht="115.5" customHeight="1">
      <c r="A35" s="38" t="s">
        <v>14</v>
      </c>
      <c r="C35" s="225" t="s">
        <v>25</v>
      </c>
      <c r="D35" s="225"/>
    </row>
    <row r="36" spans="1:4" ht="30" customHeight="1">
      <c r="A36" s="227" t="s">
        <v>37</v>
      </c>
      <c r="B36" s="227"/>
      <c r="C36" s="227"/>
      <c r="D36" s="227"/>
    </row>
    <row r="37" spans="1:4" ht="49.5" customHeight="1">
      <c r="A37" s="38" t="s">
        <v>26</v>
      </c>
      <c r="C37" s="225" t="s">
        <v>39</v>
      </c>
      <c r="D37" s="225"/>
    </row>
    <row r="38" spans="1:4" ht="57" customHeight="1">
      <c r="A38" s="38" t="s">
        <v>171</v>
      </c>
      <c r="C38" s="225" t="s">
        <v>39</v>
      </c>
      <c r="D38" s="225"/>
    </row>
    <row r="39" spans="1:4" ht="66.75" customHeight="1">
      <c r="A39" s="38" t="s">
        <v>185</v>
      </c>
      <c r="C39" s="225" t="s">
        <v>39</v>
      </c>
      <c r="D39" s="225"/>
    </row>
    <row r="40" spans="1:4" ht="47.25" customHeight="1">
      <c r="A40" s="38" t="s">
        <v>186</v>
      </c>
      <c r="C40" s="225" t="s">
        <v>39</v>
      </c>
      <c r="D40" s="225"/>
    </row>
    <row r="41" spans="1:4" ht="30" customHeight="1">
      <c r="A41" s="227" t="s">
        <v>38</v>
      </c>
      <c r="B41" s="227"/>
      <c r="C41" s="227"/>
      <c r="D41" s="227"/>
    </row>
    <row r="42" spans="1:4" ht="123" customHeight="1">
      <c r="A42" s="38" t="s">
        <v>170</v>
      </c>
      <c r="C42" s="225" t="s">
        <v>126</v>
      </c>
      <c r="D42" s="225"/>
    </row>
    <row r="43" spans="1:4" ht="55.5" customHeight="1">
      <c r="A43" s="38" t="s">
        <v>27</v>
      </c>
      <c r="C43" s="225" t="s">
        <v>39</v>
      </c>
      <c r="D43" s="225"/>
    </row>
    <row r="44" spans="1:4" ht="30" customHeight="1">
      <c r="A44" s="246" t="s">
        <v>2</v>
      </c>
      <c r="B44" s="246"/>
      <c r="C44" s="246"/>
      <c r="D44" s="246"/>
    </row>
    <row r="45" spans="1:4" ht="15" customHeight="1">
      <c r="A45" s="241" t="s">
        <v>196</v>
      </c>
      <c r="B45" s="241"/>
      <c r="C45" s="241"/>
      <c r="D45" s="123"/>
    </row>
    <row r="46" spans="1:4" ht="15" customHeight="1">
      <c r="A46" s="232" t="s">
        <v>198</v>
      </c>
      <c r="B46" s="232"/>
      <c r="C46" s="232"/>
      <c r="D46" s="130">
        <v>26337035.51</v>
      </c>
    </row>
    <row r="47" spans="1:4" ht="15" customHeight="1">
      <c r="A47" s="232" t="s">
        <v>197</v>
      </c>
      <c r="B47" s="232"/>
      <c r="C47" s="232"/>
      <c r="D47" s="130">
        <v>29800794.46</v>
      </c>
    </row>
    <row r="48" spans="1:4" ht="15" customHeight="1">
      <c r="A48" s="232" t="s">
        <v>199</v>
      </c>
      <c r="B48" s="232"/>
      <c r="C48" s="232"/>
      <c r="D48" s="130">
        <v>12040744.28</v>
      </c>
    </row>
    <row r="49" spans="1:4" ht="15" customHeight="1">
      <c r="A49" s="232" t="s">
        <v>200</v>
      </c>
      <c r="B49" s="232"/>
      <c r="C49" s="232"/>
      <c r="D49" s="130">
        <v>-905386.91</v>
      </c>
    </row>
    <row r="50" spans="1:4" ht="15" customHeight="1" thickBot="1">
      <c r="A50" s="123"/>
      <c r="B50" s="123"/>
      <c r="C50" s="124" t="s">
        <v>240</v>
      </c>
      <c r="D50" s="131">
        <f>SUM(D46:D49)</f>
        <v>67273187.34</v>
      </c>
    </row>
    <row r="51" spans="1:4" ht="30" customHeight="1">
      <c r="A51" s="227" t="s">
        <v>3</v>
      </c>
      <c r="B51" s="227"/>
      <c r="C51" s="227"/>
      <c r="D51" s="227"/>
    </row>
    <row r="52" spans="1:4" ht="45" customHeight="1">
      <c r="A52" s="120" t="s">
        <v>193</v>
      </c>
      <c r="C52" s="237" t="s">
        <v>39</v>
      </c>
      <c r="D52" s="237"/>
    </row>
    <row r="53" spans="1:4" ht="120" customHeight="1">
      <c r="A53" s="38" t="s">
        <v>29</v>
      </c>
      <c r="C53" s="225" t="s">
        <v>39</v>
      </c>
      <c r="D53" s="225"/>
    </row>
    <row r="54" spans="1:4" ht="79.5" customHeight="1">
      <c r="A54" s="38" t="s">
        <v>13</v>
      </c>
      <c r="C54" s="225" t="s">
        <v>39</v>
      </c>
      <c r="D54" s="225"/>
    </row>
    <row r="55" spans="1:4" ht="45" customHeight="1">
      <c r="A55" s="38" t="s">
        <v>187</v>
      </c>
      <c r="C55" s="225" t="s">
        <v>39</v>
      </c>
      <c r="D55" s="225"/>
    </row>
    <row r="56" spans="1:4" ht="42" customHeight="1">
      <c r="A56" s="38" t="s">
        <v>188</v>
      </c>
      <c r="C56" s="225" t="s">
        <v>39</v>
      </c>
      <c r="D56" s="225"/>
    </row>
    <row r="57" spans="1:4" ht="35.25" customHeight="1">
      <c r="A57" s="38" t="s">
        <v>189</v>
      </c>
      <c r="C57" s="225" t="s">
        <v>39</v>
      </c>
      <c r="D57" s="225"/>
    </row>
    <row r="58" ht="35.25" customHeight="1">
      <c r="D58" s="38"/>
    </row>
    <row r="59" ht="35.25" customHeight="1">
      <c r="D59" s="38"/>
    </row>
    <row r="60" ht="35.25" customHeight="1">
      <c r="D60" s="38"/>
    </row>
    <row r="61" spans="1:4" ht="30" customHeight="1">
      <c r="A61" s="227" t="s">
        <v>4</v>
      </c>
      <c r="B61" s="227"/>
      <c r="C61" s="227"/>
      <c r="D61" s="227"/>
    </row>
    <row r="62" spans="1:4" ht="18.75" customHeight="1">
      <c r="A62" s="233" t="s">
        <v>194</v>
      </c>
      <c r="C62" s="54" t="s">
        <v>227</v>
      </c>
      <c r="D62" s="56">
        <f>'Iσολ.'!H32</f>
        <v>953226.59</v>
      </c>
    </row>
    <row r="63" spans="1:4" ht="27.75" customHeight="1">
      <c r="A63" s="233"/>
      <c r="C63" s="226" t="s">
        <v>266</v>
      </c>
      <c r="D63" s="226"/>
    </row>
    <row r="64" spans="1:4" ht="30.75" customHeight="1">
      <c r="A64" s="233"/>
      <c r="C64" s="226"/>
      <c r="D64" s="226"/>
    </row>
    <row r="65" spans="1:4" ht="15">
      <c r="A65" s="233"/>
      <c r="C65" s="160" t="s">
        <v>274</v>
      </c>
      <c r="D65" s="160"/>
    </row>
    <row r="66" spans="1:4" ht="15">
      <c r="A66" s="233"/>
      <c r="C66" s="160" t="s">
        <v>272</v>
      </c>
      <c r="D66" s="160"/>
    </row>
    <row r="67" spans="1:4" ht="15">
      <c r="A67" s="233"/>
      <c r="C67" s="160" t="s">
        <v>267</v>
      </c>
      <c r="D67" s="160"/>
    </row>
    <row r="68" spans="1:4" ht="15">
      <c r="A68" s="233"/>
      <c r="C68" s="160" t="s">
        <v>273</v>
      </c>
      <c r="D68" s="160"/>
    </row>
    <row r="69" spans="1:4" ht="15">
      <c r="A69" s="233"/>
      <c r="C69" s="160" t="s">
        <v>268</v>
      </c>
      <c r="D69" s="160"/>
    </row>
    <row r="70" spans="1:4" ht="15">
      <c r="A70" s="233"/>
      <c r="C70" s="160" t="s">
        <v>269</v>
      </c>
      <c r="D70" s="160"/>
    </row>
    <row r="71" spans="1:4" ht="15">
      <c r="A71" s="233"/>
      <c r="C71" s="160" t="s">
        <v>276</v>
      </c>
      <c r="D71" s="160"/>
    </row>
    <row r="72" spans="1:4" ht="15">
      <c r="A72" s="233"/>
      <c r="C72" s="160" t="s">
        <v>280</v>
      </c>
      <c r="D72" s="160"/>
    </row>
    <row r="73" spans="1:4" ht="15">
      <c r="A73" s="233"/>
      <c r="C73" s="160" t="s">
        <v>283</v>
      </c>
      <c r="D73" s="160"/>
    </row>
    <row r="74" spans="1:4" ht="15">
      <c r="A74" s="233"/>
      <c r="C74" s="160" t="s">
        <v>277</v>
      </c>
      <c r="D74" s="160"/>
    </row>
    <row r="75" spans="1:4" ht="15">
      <c r="A75" s="233"/>
      <c r="C75" s="160" t="s">
        <v>275</v>
      </c>
      <c r="D75" s="160"/>
    </row>
    <row r="76" spans="1:12" ht="15.75" customHeight="1">
      <c r="A76" s="233"/>
      <c r="C76" s="160" t="s">
        <v>282</v>
      </c>
      <c r="D76" s="160"/>
      <c r="I76" s="228"/>
      <c r="J76" s="228"/>
      <c r="K76" s="228"/>
      <c r="L76" s="228"/>
    </row>
    <row r="77" spans="1:4" ht="15">
      <c r="A77" s="233"/>
      <c r="C77" s="160" t="s">
        <v>278</v>
      </c>
      <c r="D77" s="160"/>
    </row>
    <row r="78" spans="1:4" ht="15">
      <c r="A78" s="233"/>
      <c r="C78" s="160" t="s">
        <v>270</v>
      </c>
      <c r="D78" s="160"/>
    </row>
    <row r="79" spans="1:4" ht="15">
      <c r="A79" s="234"/>
      <c r="C79" s="160" t="s">
        <v>281</v>
      </c>
      <c r="D79" s="160"/>
    </row>
    <row r="80" spans="1:4" ht="15">
      <c r="A80" s="234"/>
      <c r="C80" s="179" t="s">
        <v>271</v>
      </c>
      <c r="D80" s="179"/>
    </row>
    <row r="81" spans="3:11" ht="15.75">
      <c r="C81" s="179" t="s">
        <v>279</v>
      </c>
      <c r="D81" s="179"/>
      <c r="H81" s="227"/>
      <c r="I81" s="227"/>
      <c r="J81" s="227"/>
      <c r="K81" s="227"/>
    </row>
    <row r="82" spans="4:11" ht="15.75">
      <c r="D82" s="38"/>
      <c r="H82" s="155"/>
      <c r="I82" s="155"/>
      <c r="J82" s="155"/>
      <c r="K82" s="155"/>
    </row>
    <row r="83" spans="1:11" ht="39" customHeight="1">
      <c r="A83" s="227" t="s">
        <v>5</v>
      </c>
      <c r="B83" s="227"/>
      <c r="C83" s="227"/>
      <c r="D83" s="227"/>
      <c r="H83" s="155"/>
      <c r="I83" s="155"/>
      <c r="J83" s="155"/>
      <c r="K83" s="155"/>
    </row>
    <row r="84" spans="1:4" ht="60.75" customHeight="1">
      <c r="A84" s="47" t="s">
        <v>190</v>
      </c>
      <c r="C84" s="225" t="s">
        <v>219</v>
      </c>
      <c r="D84" s="225"/>
    </row>
    <row r="85" spans="1:4" ht="60.75" customHeight="1">
      <c r="A85" s="228" t="s">
        <v>6</v>
      </c>
      <c r="B85" s="228"/>
      <c r="C85" s="228"/>
      <c r="D85" s="228"/>
    </row>
    <row r="86" spans="1:4" s="46" customFormat="1" ht="69.75" customHeight="1">
      <c r="A86" s="47" t="s">
        <v>191</v>
      </c>
      <c r="B86" s="38"/>
      <c r="C86" s="225" t="s">
        <v>39</v>
      </c>
      <c r="D86" s="225"/>
    </row>
    <row r="87" spans="1:4" s="46" customFormat="1" ht="45.75" customHeight="1">
      <c r="A87" s="47" t="s">
        <v>192</v>
      </c>
      <c r="B87" s="38"/>
      <c r="C87" s="225" t="s">
        <v>39</v>
      </c>
      <c r="D87" s="225"/>
    </row>
    <row r="88" spans="1:4" ht="29.25" customHeight="1">
      <c r="A88" s="227" t="s">
        <v>7</v>
      </c>
      <c r="B88" s="227"/>
      <c r="C88" s="227"/>
      <c r="D88" s="227"/>
    </row>
    <row r="89" spans="1:4" ht="14.25" customHeight="1">
      <c r="A89" s="225" t="s">
        <v>172</v>
      </c>
      <c r="B89" s="48"/>
      <c r="C89" s="156" t="s">
        <v>222</v>
      </c>
      <c r="D89" s="157"/>
    </row>
    <row r="90" spans="1:4" ht="14.25" customHeight="1">
      <c r="A90" s="225"/>
      <c r="B90" s="48"/>
      <c r="C90" s="156" t="s">
        <v>223</v>
      </c>
      <c r="D90" s="157"/>
    </row>
    <row r="91" spans="1:3" ht="14.25" customHeight="1">
      <c r="A91" s="225"/>
      <c r="B91" s="48"/>
      <c r="C91" s="38" t="s">
        <v>210</v>
      </c>
    </row>
    <row r="92" spans="1:4" ht="14.25" customHeight="1" thickBot="1">
      <c r="A92" s="225"/>
      <c r="B92" s="48"/>
      <c r="C92" s="142" t="s">
        <v>211</v>
      </c>
      <c r="D92" s="143">
        <f>SUM(D89:D91)</f>
        <v>0</v>
      </c>
    </row>
    <row r="93" spans="1:4" s="46" customFormat="1" ht="69" customHeight="1">
      <c r="A93" s="38" t="s">
        <v>184</v>
      </c>
      <c r="B93" s="38"/>
      <c r="C93" s="225" t="s">
        <v>39</v>
      </c>
      <c r="D93" s="225"/>
    </row>
    <row r="94" spans="1:4" ht="130.5" customHeight="1">
      <c r="A94" s="38" t="s">
        <v>10</v>
      </c>
      <c r="C94" s="225" t="s">
        <v>39</v>
      </c>
      <c r="D94" s="225"/>
    </row>
    <row r="95" ht="53.25" customHeight="1">
      <c r="D95" s="38"/>
    </row>
    <row r="96" spans="1:4" ht="30" customHeight="1">
      <c r="A96" s="227" t="s">
        <v>8</v>
      </c>
      <c r="B96" s="227"/>
      <c r="C96" s="227"/>
      <c r="D96" s="227"/>
    </row>
    <row r="97" spans="1:4" ht="51" customHeight="1">
      <c r="A97" s="225" t="s">
        <v>1</v>
      </c>
      <c r="C97" s="230" t="s">
        <v>126</v>
      </c>
      <c r="D97" s="230"/>
    </row>
    <row r="98" spans="1:4" ht="36" customHeight="1">
      <c r="A98" s="225"/>
      <c r="C98" s="230"/>
      <c r="D98" s="230"/>
    </row>
    <row r="99" spans="1:4" ht="15" customHeight="1">
      <c r="A99" s="229" t="s">
        <v>30</v>
      </c>
      <c r="C99" s="122" t="s">
        <v>212</v>
      </c>
      <c r="D99" s="147">
        <v>1018</v>
      </c>
    </row>
    <row r="100" spans="1:4" ht="15" customHeight="1">
      <c r="A100" s="229"/>
      <c r="C100" s="128" t="s">
        <v>206</v>
      </c>
      <c r="D100" s="121"/>
    </row>
    <row r="101" spans="1:4" ht="15" customHeight="1">
      <c r="A101" s="229"/>
      <c r="C101" s="49" t="s">
        <v>203</v>
      </c>
      <c r="D101" s="125">
        <v>34284153.71</v>
      </c>
    </row>
    <row r="102" spans="1:4" ht="15" customHeight="1">
      <c r="A102" s="229"/>
      <c r="C102" s="49" t="s">
        <v>204</v>
      </c>
      <c r="D102" s="125">
        <v>2137870.46</v>
      </c>
    </row>
    <row r="103" spans="1:4" ht="15" customHeight="1">
      <c r="A103" s="229"/>
      <c r="C103" s="49" t="s">
        <v>205</v>
      </c>
      <c r="D103" s="125">
        <v>253288.07</v>
      </c>
    </row>
    <row r="104" spans="1:4" ht="15" customHeight="1">
      <c r="A104" s="229"/>
      <c r="C104" s="51" t="s">
        <v>284</v>
      </c>
      <c r="D104" s="125">
        <v>2024539.82</v>
      </c>
    </row>
    <row r="105" spans="1:4" ht="15" customHeight="1">
      <c r="A105" s="229"/>
      <c r="C105" s="51" t="s">
        <v>201</v>
      </c>
      <c r="D105" s="125">
        <v>84339.24</v>
      </c>
    </row>
    <row r="106" spans="1:4" ht="15" customHeight="1">
      <c r="A106" s="229"/>
      <c r="C106" s="51" t="s">
        <v>202</v>
      </c>
      <c r="D106" s="125">
        <v>0</v>
      </c>
    </row>
    <row r="107" spans="1:4" ht="15" customHeight="1" thickBot="1">
      <c r="A107" s="229"/>
      <c r="C107" s="52" t="s">
        <v>211</v>
      </c>
      <c r="D107" s="127">
        <f>SUM(D101:D106)</f>
        <v>38784191.300000004</v>
      </c>
    </row>
    <row r="108" ht="15" customHeight="1">
      <c r="A108" s="229"/>
    </row>
    <row r="109" spans="1:4" ht="7.5" customHeight="1">
      <c r="A109" s="229"/>
      <c r="C109" s="52"/>
      <c r="D109" s="126"/>
    </row>
    <row r="110" spans="1:4" ht="17.25" customHeight="1">
      <c r="A110" s="229" t="s">
        <v>31</v>
      </c>
      <c r="C110" s="54" t="s">
        <v>220</v>
      </c>
      <c r="D110" s="56">
        <f>'Iσολ.'!D55</f>
        <v>190486.43</v>
      </c>
    </row>
    <row r="111" spans="1:4" ht="17.25" customHeight="1">
      <c r="A111" s="229"/>
      <c r="C111" s="229" t="s">
        <v>221</v>
      </c>
      <c r="D111" s="229"/>
    </row>
    <row r="112" spans="1:4" ht="15">
      <c r="A112" s="229"/>
      <c r="C112" s="229"/>
      <c r="D112" s="229"/>
    </row>
    <row r="113" ht="17.25" customHeight="1">
      <c r="A113" s="229"/>
    </row>
    <row r="114" spans="1:4" ht="15" customHeight="1">
      <c r="A114" s="229"/>
      <c r="D114" s="120"/>
    </row>
    <row r="115" spans="1:4" ht="14.25" customHeight="1">
      <c r="A115" s="229"/>
      <c r="C115" s="120"/>
      <c r="D115" s="120"/>
    </row>
    <row r="116" spans="1:4" ht="26.25" customHeight="1">
      <c r="A116" s="229"/>
      <c r="C116" s="120"/>
      <c r="D116" s="53"/>
    </row>
    <row r="117" spans="1:4" ht="15" customHeight="1">
      <c r="A117" s="229" t="s">
        <v>173</v>
      </c>
      <c r="C117" s="54" t="s">
        <v>120</v>
      </c>
      <c r="D117" s="56">
        <f>'Iσολ.'!D56</f>
        <v>11313710.81</v>
      </c>
    </row>
    <row r="118" spans="1:4" ht="15" customHeight="1">
      <c r="A118" s="229"/>
      <c r="C118" s="51" t="s">
        <v>229</v>
      </c>
      <c r="D118" s="56"/>
    </row>
    <row r="119" spans="1:12" ht="29.25" customHeight="1">
      <c r="A119" s="229"/>
      <c r="C119" s="51" t="s">
        <v>254</v>
      </c>
      <c r="D119" s="159">
        <v>0</v>
      </c>
      <c r="I119" s="154"/>
      <c r="J119" s="154"/>
      <c r="K119" s="225"/>
      <c r="L119" s="225"/>
    </row>
    <row r="120" spans="1:4" ht="15" customHeight="1">
      <c r="A120" s="229"/>
      <c r="C120" s="158" t="s">
        <v>255</v>
      </c>
      <c r="D120" s="159">
        <v>0</v>
      </c>
    </row>
    <row r="121" spans="1:4" ht="16.5" customHeight="1">
      <c r="A121" s="229"/>
      <c r="C121" s="38" t="s">
        <v>256</v>
      </c>
      <c r="D121" s="173">
        <v>11313710.81</v>
      </c>
    </row>
    <row r="122" ht="15" customHeight="1">
      <c r="A122" s="229"/>
    </row>
    <row r="123" spans="1:4" ht="15" customHeight="1" thickBot="1">
      <c r="A123" s="229"/>
      <c r="C123" s="52" t="s">
        <v>211</v>
      </c>
      <c r="D123" s="141">
        <f>SUM(D119:D121)</f>
        <v>11313710.81</v>
      </c>
    </row>
    <row r="124" spans="1:4" ht="12.75" customHeight="1">
      <c r="A124" s="229"/>
      <c r="C124" s="161" t="s">
        <v>119</v>
      </c>
      <c r="D124" s="162">
        <f>'Iσολ.'!D59</f>
        <v>9739.779999999999</v>
      </c>
    </row>
    <row r="125" spans="1:4" ht="15" customHeight="1">
      <c r="A125" s="229"/>
      <c r="C125" s="231" t="s">
        <v>285</v>
      </c>
      <c r="D125" s="231"/>
    </row>
    <row r="126" ht="74.25" customHeight="1">
      <c r="A126" s="154" t="s">
        <v>9</v>
      </c>
    </row>
    <row r="127" spans="1:4" s="54" customFormat="1" ht="132" customHeight="1">
      <c r="A127" s="38" t="s">
        <v>0</v>
      </c>
      <c r="B127" s="55"/>
      <c r="C127" s="225" t="s">
        <v>239</v>
      </c>
      <c r="D127" s="225"/>
    </row>
    <row r="128" spans="1:4" s="57" customFormat="1" ht="15" customHeight="1">
      <c r="A128" s="221" t="s">
        <v>298</v>
      </c>
      <c r="B128" s="221"/>
      <c r="C128" s="221"/>
      <c r="D128" s="221"/>
    </row>
    <row r="129" spans="1:4" s="57" customFormat="1" ht="8.25" customHeight="1">
      <c r="A129" s="43"/>
      <c r="C129" s="224" t="s">
        <v>230</v>
      </c>
      <c r="D129" s="224"/>
    </row>
    <row r="130" spans="1:7" ht="15">
      <c r="A130" s="146" t="s">
        <v>145</v>
      </c>
      <c r="B130" s="145"/>
      <c r="C130" s="224" t="s">
        <v>217</v>
      </c>
      <c r="D130" s="224"/>
      <c r="E130" s="58"/>
      <c r="F130" s="58"/>
      <c r="G130" s="58"/>
    </row>
    <row r="131" spans="1:7" s="118" customFormat="1" ht="12.75">
      <c r="A131" s="163" t="s">
        <v>241</v>
      </c>
      <c r="B131" s="145"/>
      <c r="C131" s="144"/>
      <c r="D131" s="144"/>
      <c r="E131" s="117"/>
      <c r="F131" s="117"/>
      <c r="G131" s="117"/>
    </row>
    <row r="132" spans="1:7" s="118" customFormat="1" ht="12.75">
      <c r="A132" s="164"/>
      <c r="B132" s="144"/>
      <c r="C132" s="145"/>
      <c r="D132" s="145"/>
      <c r="E132" s="117"/>
      <c r="F132" s="117"/>
      <c r="G132" s="117"/>
    </row>
    <row r="133" spans="1:7" s="118" customFormat="1" ht="12.75">
      <c r="A133" s="146"/>
      <c r="B133" s="145"/>
      <c r="C133" s="224" t="s">
        <v>231</v>
      </c>
      <c r="D133" s="224"/>
      <c r="E133" s="117"/>
      <c r="F133" s="117"/>
      <c r="G133" s="117"/>
    </row>
    <row r="134" spans="1:7" s="118" customFormat="1" ht="12.75">
      <c r="A134" s="4" t="s">
        <v>213</v>
      </c>
      <c r="B134" s="145"/>
      <c r="C134" s="224"/>
      <c r="D134" s="224"/>
      <c r="E134" s="117"/>
      <c r="F134" s="117"/>
      <c r="G134" s="117"/>
    </row>
    <row r="135" spans="1:7" s="118" customFormat="1" ht="12.75">
      <c r="A135" s="4" t="s">
        <v>147</v>
      </c>
      <c r="B135" s="144"/>
      <c r="C135" s="145"/>
      <c r="D135" s="145"/>
      <c r="E135" s="117"/>
      <c r="F135" s="117"/>
      <c r="G135" s="117"/>
    </row>
    <row r="136" spans="1:4" s="118" customFormat="1" ht="14.25">
      <c r="A136" s="145"/>
      <c r="B136" s="145"/>
      <c r="C136" s="222"/>
      <c r="D136" s="222"/>
    </row>
    <row r="137" spans="1:4" s="43" customFormat="1" ht="16.5" customHeight="1">
      <c r="A137" s="222" t="s">
        <v>286</v>
      </c>
      <c r="B137" s="222"/>
      <c r="C137" s="222"/>
      <c r="D137" s="222"/>
    </row>
    <row r="138" spans="1:4" ht="15">
      <c r="A138" s="180"/>
      <c r="B138" s="180"/>
      <c r="C138" s="180"/>
      <c r="D138" s="180"/>
    </row>
    <row r="139" spans="1:4" ht="15">
      <c r="A139" s="180"/>
      <c r="B139" s="180"/>
      <c r="C139" s="180"/>
      <c r="D139" s="180"/>
    </row>
    <row r="140" spans="1:4" ht="31.5" customHeight="1">
      <c r="A140" s="223" t="s">
        <v>297</v>
      </c>
      <c r="B140" s="223"/>
      <c r="C140" s="223"/>
      <c r="D140" s="223"/>
    </row>
    <row r="141" spans="1:4" ht="15">
      <c r="A141" s="182"/>
      <c r="B141" s="182"/>
      <c r="C141" s="182"/>
      <c r="D141" s="182"/>
    </row>
    <row r="142" spans="1:4" ht="15">
      <c r="A142" s="182"/>
      <c r="B142" s="182"/>
      <c r="C142" s="182"/>
      <c r="D142" s="182"/>
    </row>
    <row r="143" spans="1:4" ht="15">
      <c r="A143" s="220" t="s">
        <v>296</v>
      </c>
      <c r="B143" s="220"/>
      <c r="C143" s="220"/>
      <c r="D143" s="220"/>
    </row>
    <row r="144" spans="1:4" ht="15">
      <c r="A144" s="182"/>
      <c r="B144" s="182"/>
      <c r="C144" s="182"/>
      <c r="D144" s="182"/>
    </row>
    <row r="145" spans="1:4" ht="15">
      <c r="A145" s="220" t="s">
        <v>287</v>
      </c>
      <c r="B145" s="220"/>
      <c r="C145" s="220"/>
      <c r="D145" s="220"/>
    </row>
    <row r="146" spans="1:4" ht="15">
      <c r="A146" s="182"/>
      <c r="B146" s="182"/>
      <c r="C146" s="182"/>
      <c r="D146" s="182"/>
    </row>
    <row r="147" spans="1:4" ht="15">
      <c r="A147" s="182"/>
      <c r="B147" s="182"/>
      <c r="C147" s="182"/>
      <c r="D147" s="182"/>
    </row>
    <row r="148" spans="1:4" ht="15.75">
      <c r="A148" s="181" t="s">
        <v>292</v>
      </c>
      <c r="B148" s="182"/>
      <c r="C148" s="181" t="s">
        <v>294</v>
      </c>
      <c r="D148" s="182"/>
    </row>
    <row r="149" spans="1:4" ht="15.75">
      <c r="A149" s="181" t="s">
        <v>293</v>
      </c>
      <c r="B149" s="182"/>
      <c r="C149" s="181" t="s">
        <v>295</v>
      </c>
      <c r="D149" s="182"/>
    </row>
    <row r="150" spans="1:4" ht="15">
      <c r="A150" s="182"/>
      <c r="B150" s="182"/>
      <c r="C150" s="182"/>
      <c r="D150" s="182"/>
    </row>
    <row r="151" spans="1:4" ht="15">
      <c r="A151" s="182" t="s">
        <v>288</v>
      </c>
      <c r="B151" s="182"/>
      <c r="C151" s="182"/>
      <c r="D151" s="182"/>
    </row>
    <row r="152" spans="1:4" ht="15">
      <c r="A152" s="182"/>
      <c r="B152" s="182"/>
      <c r="C152" s="182"/>
      <c r="D152" s="182"/>
    </row>
    <row r="153" spans="1:4" ht="15">
      <c r="A153" s="220" t="s">
        <v>289</v>
      </c>
      <c r="B153" s="220"/>
      <c r="C153" s="220"/>
      <c r="D153" s="220"/>
    </row>
    <row r="154" spans="1:4" ht="15">
      <c r="A154" s="220" t="s">
        <v>290</v>
      </c>
      <c r="B154" s="220"/>
      <c r="C154" s="220"/>
      <c r="D154" s="220"/>
    </row>
    <row r="155" spans="1:4" ht="15">
      <c r="A155" s="220" t="s">
        <v>291</v>
      </c>
      <c r="B155" s="220"/>
      <c r="C155" s="220"/>
      <c r="D155" s="220"/>
    </row>
    <row r="156" spans="1:4" ht="15">
      <c r="A156" s="180"/>
      <c r="B156" s="180"/>
      <c r="C156" s="180"/>
      <c r="D156" s="180"/>
    </row>
    <row r="157" spans="1:4" ht="15">
      <c r="A157" s="180"/>
      <c r="B157" s="180"/>
      <c r="C157" s="180"/>
      <c r="D157" s="180"/>
    </row>
    <row r="158" spans="1:4" ht="15">
      <c r="A158" s="180"/>
      <c r="B158" s="180"/>
      <c r="C158" s="180"/>
      <c r="D158" s="180"/>
    </row>
    <row r="159" spans="1:4" ht="15">
      <c r="A159" s="180"/>
      <c r="B159" s="180"/>
      <c r="C159" s="180"/>
      <c r="D159" s="180"/>
    </row>
    <row r="160" spans="1:4" ht="15">
      <c r="A160" s="180"/>
      <c r="B160" s="180"/>
      <c r="C160" s="180"/>
      <c r="D160" s="180"/>
    </row>
    <row r="161" spans="1:4" ht="15">
      <c r="A161" s="180"/>
      <c r="B161" s="180"/>
      <c r="C161" s="180"/>
      <c r="D161" s="180"/>
    </row>
    <row r="162" spans="1:4" ht="15">
      <c r="A162" s="180"/>
      <c r="B162" s="180"/>
      <c r="C162" s="180"/>
      <c r="D162" s="180"/>
    </row>
    <row r="163" spans="1:4" ht="15">
      <c r="A163" s="180"/>
      <c r="B163" s="180"/>
      <c r="C163" s="180"/>
      <c r="D163" s="180"/>
    </row>
    <row r="164" spans="1:4" ht="15">
      <c r="A164" s="180"/>
      <c r="B164" s="180"/>
      <c r="C164" s="180"/>
      <c r="D164" s="180"/>
    </row>
    <row r="165" spans="1:4" ht="15">
      <c r="A165" s="180"/>
      <c r="B165" s="180"/>
      <c r="C165" s="180"/>
      <c r="D165" s="180"/>
    </row>
    <row r="166" spans="1:4" ht="15">
      <c r="A166" s="180"/>
      <c r="B166" s="180"/>
      <c r="C166" s="180"/>
      <c r="D166" s="180"/>
    </row>
    <row r="167" spans="1:4" ht="15">
      <c r="A167" s="180"/>
      <c r="B167" s="180"/>
      <c r="C167" s="180"/>
      <c r="D167" s="180"/>
    </row>
    <row r="168" spans="1:4" ht="15">
      <c r="A168" s="180"/>
      <c r="B168" s="180"/>
      <c r="C168" s="180"/>
      <c r="D168" s="180"/>
    </row>
    <row r="169" spans="1:4" ht="15">
      <c r="A169" s="180"/>
      <c r="B169" s="180"/>
      <c r="C169" s="180"/>
      <c r="D169" s="180"/>
    </row>
    <row r="170" ht="15">
      <c r="C170" s="59"/>
    </row>
    <row r="171" ht="15">
      <c r="C171" s="59"/>
    </row>
    <row r="172" ht="15">
      <c r="C172" s="59"/>
    </row>
    <row r="173" ht="15">
      <c r="C173" s="59"/>
    </row>
    <row r="174" ht="15">
      <c r="C174" s="59"/>
    </row>
    <row r="175" ht="15">
      <c r="C175" s="59"/>
    </row>
    <row r="176" ht="15">
      <c r="C176" s="59"/>
    </row>
    <row r="177" ht="15">
      <c r="C177" s="59"/>
    </row>
    <row r="178" ht="15">
      <c r="C178" s="59"/>
    </row>
    <row r="179" ht="15">
      <c r="C179" s="59"/>
    </row>
    <row r="180" ht="15">
      <c r="C180" s="59"/>
    </row>
    <row r="181" ht="15">
      <c r="C181" s="59"/>
    </row>
    <row r="182" ht="15">
      <c r="C182" s="59"/>
    </row>
    <row r="183" ht="15">
      <c r="C183" s="59"/>
    </row>
    <row r="184" ht="15">
      <c r="C184" s="59"/>
    </row>
    <row r="185" ht="15">
      <c r="C185" s="59"/>
    </row>
    <row r="186" ht="15">
      <c r="C186" s="59"/>
    </row>
    <row r="187" ht="15">
      <c r="C187" s="59"/>
    </row>
    <row r="188" ht="15">
      <c r="C188" s="59"/>
    </row>
    <row r="189" ht="15">
      <c r="C189" s="59"/>
    </row>
    <row r="190" ht="15">
      <c r="C190" s="59"/>
    </row>
    <row r="191" ht="15">
      <c r="C191" s="59"/>
    </row>
    <row r="192" ht="15">
      <c r="C192" s="59"/>
    </row>
    <row r="193" ht="15">
      <c r="C193" s="59"/>
    </row>
    <row r="194" ht="15">
      <c r="C194" s="59"/>
    </row>
    <row r="195" ht="15">
      <c r="C195" s="59"/>
    </row>
    <row r="196" ht="15">
      <c r="C196" s="59"/>
    </row>
    <row r="197" ht="15">
      <c r="C197" s="59"/>
    </row>
    <row r="198" ht="15">
      <c r="C198" s="59"/>
    </row>
    <row r="199" ht="15">
      <c r="C199" s="59"/>
    </row>
    <row r="200" ht="15">
      <c r="C200" s="59"/>
    </row>
    <row r="201" ht="15">
      <c r="C201" s="59"/>
    </row>
    <row r="202" ht="15">
      <c r="C202" s="59"/>
    </row>
    <row r="203" ht="15">
      <c r="C203" s="59"/>
    </row>
    <row r="204" ht="15">
      <c r="C204" s="59"/>
    </row>
    <row r="205" ht="15">
      <c r="C205" s="59"/>
    </row>
    <row r="206" ht="15">
      <c r="C206" s="59"/>
    </row>
    <row r="207" ht="15">
      <c r="C207" s="59"/>
    </row>
    <row r="208" ht="15">
      <c r="C208" s="59"/>
    </row>
    <row r="209" ht="15">
      <c r="C209" s="59"/>
    </row>
    <row r="210" ht="15">
      <c r="C210" s="59"/>
    </row>
    <row r="211" ht="15">
      <c r="C211" s="59"/>
    </row>
    <row r="212" ht="15">
      <c r="C212" s="59"/>
    </row>
    <row r="213" ht="15">
      <c r="C213" s="59"/>
    </row>
    <row r="214" ht="15">
      <c r="C214" s="59"/>
    </row>
    <row r="215" ht="15">
      <c r="C215" s="59"/>
    </row>
    <row r="216" ht="15">
      <c r="C216" s="59"/>
    </row>
    <row r="217" ht="15">
      <c r="C217" s="59"/>
    </row>
    <row r="218" ht="15">
      <c r="C218" s="59"/>
    </row>
    <row r="219" ht="15">
      <c r="C219" s="59"/>
    </row>
    <row r="220" ht="15">
      <c r="C220" s="59"/>
    </row>
    <row r="221" ht="15">
      <c r="C221" s="59"/>
    </row>
    <row r="222" ht="15">
      <c r="C222" s="59"/>
    </row>
    <row r="223" ht="15">
      <c r="C223" s="59"/>
    </row>
    <row r="224" ht="15">
      <c r="C224" s="59"/>
    </row>
    <row r="225" ht="15">
      <c r="C225" s="59"/>
    </row>
    <row r="226" ht="15">
      <c r="C226" s="59"/>
    </row>
    <row r="227" ht="15">
      <c r="C227" s="59"/>
    </row>
    <row r="228" ht="15">
      <c r="C228" s="59"/>
    </row>
    <row r="229" ht="15">
      <c r="C229" s="59"/>
    </row>
    <row r="230" ht="15">
      <c r="C230" s="59"/>
    </row>
    <row r="231" ht="15">
      <c r="C231" s="59"/>
    </row>
    <row r="232" ht="15">
      <c r="C232" s="59"/>
    </row>
    <row r="233" ht="15">
      <c r="C233" s="59"/>
    </row>
    <row r="234" ht="15">
      <c r="C234" s="59"/>
    </row>
    <row r="235" ht="15">
      <c r="C235" s="59"/>
    </row>
    <row r="236" ht="15">
      <c r="C236" s="59"/>
    </row>
    <row r="237" ht="15">
      <c r="C237" s="59"/>
    </row>
    <row r="238" ht="15">
      <c r="C238" s="59"/>
    </row>
    <row r="239" ht="15">
      <c r="C239" s="59"/>
    </row>
    <row r="240" ht="15">
      <c r="C240" s="59"/>
    </row>
    <row r="241" ht="15">
      <c r="C241" s="59"/>
    </row>
    <row r="242" ht="15">
      <c r="C242" s="59"/>
    </row>
    <row r="243" ht="15">
      <c r="C243" s="59"/>
    </row>
    <row r="244" ht="15">
      <c r="C244" s="59"/>
    </row>
    <row r="245" ht="15">
      <c r="C245" s="59"/>
    </row>
    <row r="246" ht="15">
      <c r="C246" s="59"/>
    </row>
    <row r="247" ht="15">
      <c r="C247" s="59"/>
    </row>
    <row r="248" ht="15">
      <c r="C248" s="59"/>
    </row>
    <row r="249" ht="15">
      <c r="C249" s="59"/>
    </row>
    <row r="250" ht="15">
      <c r="C250" s="59"/>
    </row>
    <row r="251" ht="15">
      <c r="C251" s="59"/>
    </row>
    <row r="252" ht="15">
      <c r="C252" s="59"/>
    </row>
    <row r="253" ht="15">
      <c r="C253" s="59"/>
    </row>
    <row r="254" ht="15">
      <c r="C254" s="59"/>
    </row>
    <row r="255" ht="15">
      <c r="C255" s="59"/>
    </row>
    <row r="256" ht="15">
      <c r="C256" s="59"/>
    </row>
    <row r="257" ht="15">
      <c r="C257" s="59"/>
    </row>
    <row r="258" ht="15">
      <c r="C258" s="59"/>
    </row>
    <row r="259" ht="15">
      <c r="C259" s="59"/>
    </row>
    <row r="260" ht="15">
      <c r="C260" s="59"/>
    </row>
    <row r="261" ht="15">
      <c r="C261" s="59"/>
    </row>
    <row r="262" ht="15">
      <c r="C262" s="59"/>
    </row>
    <row r="263" ht="15">
      <c r="C263" s="59"/>
    </row>
    <row r="264" ht="15">
      <c r="C264" s="59"/>
    </row>
    <row r="265" ht="15">
      <c r="C265" s="59"/>
    </row>
    <row r="266" ht="15">
      <c r="C266" s="59"/>
    </row>
    <row r="267" ht="15">
      <c r="C267" s="59"/>
    </row>
    <row r="268" ht="15">
      <c r="C268" s="59"/>
    </row>
    <row r="269" ht="15">
      <c r="C269" s="59"/>
    </row>
    <row r="270" ht="15">
      <c r="C270" s="59"/>
    </row>
    <row r="271" ht="15">
      <c r="C271" s="59"/>
    </row>
    <row r="272" ht="15">
      <c r="C272" s="59"/>
    </row>
    <row r="273" ht="15">
      <c r="C273" s="59"/>
    </row>
    <row r="274" ht="15">
      <c r="C274" s="59"/>
    </row>
    <row r="275" ht="15">
      <c r="C275" s="59"/>
    </row>
    <row r="276" ht="15">
      <c r="C276" s="59"/>
    </row>
    <row r="277" ht="15">
      <c r="C277" s="59"/>
    </row>
    <row r="278" ht="15">
      <c r="C278" s="59"/>
    </row>
    <row r="279" ht="15">
      <c r="C279" s="59"/>
    </row>
    <row r="280" ht="15">
      <c r="C280" s="59"/>
    </row>
    <row r="281" ht="15">
      <c r="C281" s="59"/>
    </row>
    <row r="282" ht="15">
      <c r="C282" s="59"/>
    </row>
    <row r="283" ht="15">
      <c r="C283" s="59"/>
    </row>
    <row r="284" ht="15">
      <c r="C284" s="59"/>
    </row>
    <row r="285" ht="15">
      <c r="C285" s="59"/>
    </row>
    <row r="286" ht="15">
      <c r="C286" s="59"/>
    </row>
    <row r="287" ht="15">
      <c r="C287" s="59"/>
    </row>
    <row r="288" ht="15">
      <c r="C288" s="59"/>
    </row>
    <row r="289" ht="15">
      <c r="C289" s="59"/>
    </row>
    <row r="290" ht="15">
      <c r="C290" s="59"/>
    </row>
    <row r="291" ht="15">
      <c r="C291" s="59"/>
    </row>
    <row r="292" ht="15">
      <c r="C292" s="59"/>
    </row>
    <row r="293" ht="15">
      <c r="C293" s="59"/>
    </row>
    <row r="294" ht="15">
      <c r="C294" s="59"/>
    </row>
    <row r="295" ht="15">
      <c r="C295" s="59"/>
    </row>
    <row r="296" ht="15">
      <c r="C296" s="59"/>
    </row>
    <row r="297" ht="15">
      <c r="C297" s="59"/>
    </row>
    <row r="298" ht="15">
      <c r="C298" s="59"/>
    </row>
    <row r="299" ht="15">
      <c r="C299" s="59"/>
    </row>
    <row r="300" ht="15">
      <c r="C300" s="59"/>
    </row>
    <row r="301" ht="15">
      <c r="C301" s="59"/>
    </row>
    <row r="302" ht="15">
      <c r="C302" s="59"/>
    </row>
    <row r="303" ht="15">
      <c r="C303" s="59"/>
    </row>
    <row r="304" ht="15">
      <c r="C304" s="59"/>
    </row>
    <row r="305" ht="15">
      <c r="C305" s="59"/>
    </row>
    <row r="306" ht="15">
      <c r="C306" s="59"/>
    </row>
    <row r="307" ht="15">
      <c r="C307" s="59"/>
    </row>
    <row r="308" ht="15">
      <c r="C308" s="59"/>
    </row>
    <row r="309" ht="15">
      <c r="C309" s="59"/>
    </row>
    <row r="310" ht="15">
      <c r="C310" s="59"/>
    </row>
    <row r="311" ht="15">
      <c r="C311" s="59"/>
    </row>
    <row r="312" ht="15">
      <c r="C312" s="59"/>
    </row>
    <row r="313" ht="15">
      <c r="C313" s="59"/>
    </row>
    <row r="314" ht="15">
      <c r="C314" s="59"/>
    </row>
    <row r="315" ht="15">
      <c r="C315" s="59"/>
    </row>
    <row r="316" ht="15">
      <c r="C316" s="59"/>
    </row>
    <row r="317" ht="15">
      <c r="C317" s="59"/>
    </row>
    <row r="318" ht="15">
      <c r="C318" s="59"/>
    </row>
    <row r="319" ht="15">
      <c r="C319" s="59"/>
    </row>
    <row r="320" ht="15">
      <c r="C320" s="59"/>
    </row>
    <row r="321" ht="15">
      <c r="C321" s="59"/>
    </row>
    <row r="322" ht="15">
      <c r="C322" s="59"/>
    </row>
    <row r="323" ht="15">
      <c r="C323" s="59"/>
    </row>
    <row r="324" ht="15">
      <c r="C324" s="59"/>
    </row>
    <row r="325" ht="15">
      <c r="C325" s="59"/>
    </row>
    <row r="326" ht="15">
      <c r="C326" s="59"/>
    </row>
    <row r="327" ht="15">
      <c r="C327" s="59"/>
    </row>
    <row r="328" ht="15">
      <c r="C328" s="59"/>
    </row>
    <row r="329" ht="15">
      <c r="C329" s="59"/>
    </row>
    <row r="330" ht="15">
      <c r="C330" s="59"/>
    </row>
    <row r="331" ht="15">
      <c r="C331" s="59"/>
    </row>
    <row r="332" ht="15">
      <c r="C332" s="59"/>
    </row>
    <row r="333" ht="15">
      <c r="C333" s="59"/>
    </row>
    <row r="334" ht="15">
      <c r="C334" s="59"/>
    </row>
    <row r="335" ht="15">
      <c r="C335" s="59"/>
    </row>
    <row r="336" ht="15">
      <c r="C336" s="59"/>
    </row>
    <row r="337" ht="15">
      <c r="C337" s="59"/>
    </row>
    <row r="338" ht="15">
      <c r="C338" s="59"/>
    </row>
    <row r="339" ht="15">
      <c r="C339" s="59"/>
    </row>
    <row r="340" ht="15">
      <c r="C340" s="59"/>
    </row>
    <row r="341" ht="15">
      <c r="C341" s="59"/>
    </row>
    <row r="342" ht="15">
      <c r="C342" s="59"/>
    </row>
    <row r="343" ht="15">
      <c r="C343" s="59"/>
    </row>
    <row r="344" ht="15">
      <c r="C344" s="59"/>
    </row>
    <row r="345" ht="15">
      <c r="C345" s="59"/>
    </row>
    <row r="346" ht="15">
      <c r="C346" s="59"/>
    </row>
    <row r="347" ht="15">
      <c r="C347" s="59"/>
    </row>
    <row r="348" ht="15">
      <c r="C348" s="59"/>
    </row>
    <row r="349" ht="15">
      <c r="C349" s="59"/>
    </row>
    <row r="350" ht="15">
      <c r="C350" s="59"/>
    </row>
    <row r="351" ht="15">
      <c r="C351" s="59"/>
    </row>
    <row r="352" ht="15">
      <c r="C352" s="59"/>
    </row>
    <row r="353" ht="15">
      <c r="C353" s="59"/>
    </row>
    <row r="354" ht="15">
      <c r="C354" s="59"/>
    </row>
    <row r="355" ht="15">
      <c r="C355" s="59"/>
    </row>
    <row r="356" ht="15">
      <c r="C356" s="59"/>
    </row>
    <row r="357" ht="15">
      <c r="C357" s="59"/>
    </row>
    <row r="358" ht="15">
      <c r="C358" s="59"/>
    </row>
    <row r="359" ht="15">
      <c r="C359" s="59"/>
    </row>
    <row r="360" ht="15">
      <c r="C360" s="59"/>
    </row>
    <row r="361" ht="15">
      <c r="C361" s="59"/>
    </row>
    <row r="362" ht="15">
      <c r="C362" s="59"/>
    </row>
    <row r="363" ht="15">
      <c r="C363" s="59"/>
    </row>
    <row r="364" ht="15">
      <c r="C364" s="59"/>
    </row>
    <row r="365" ht="15">
      <c r="C365" s="59"/>
    </row>
    <row r="366" ht="15">
      <c r="C366" s="59"/>
    </row>
    <row r="367" ht="15">
      <c r="C367" s="59"/>
    </row>
    <row r="368" ht="15">
      <c r="C368" s="59"/>
    </row>
    <row r="369" ht="15">
      <c r="C369" s="59"/>
    </row>
    <row r="370" ht="15">
      <c r="C370" s="59"/>
    </row>
    <row r="371" ht="15">
      <c r="C371" s="59"/>
    </row>
    <row r="372" ht="15">
      <c r="C372" s="59"/>
    </row>
    <row r="373" ht="15">
      <c r="C373" s="59"/>
    </row>
    <row r="374" ht="15">
      <c r="C374" s="59"/>
    </row>
    <row r="375" ht="15">
      <c r="C375" s="59"/>
    </row>
    <row r="376" ht="15">
      <c r="C376" s="59"/>
    </row>
    <row r="377" ht="15">
      <c r="C377" s="59"/>
    </row>
    <row r="378" ht="15">
      <c r="C378" s="59"/>
    </row>
    <row r="379" ht="15">
      <c r="C379" s="59"/>
    </row>
    <row r="380" ht="15">
      <c r="C380" s="59"/>
    </row>
    <row r="381" ht="15">
      <c r="C381" s="59"/>
    </row>
    <row r="382" ht="15">
      <c r="C382" s="59"/>
    </row>
    <row r="383" ht="15">
      <c r="C383" s="59"/>
    </row>
    <row r="384" ht="15">
      <c r="C384" s="59"/>
    </row>
    <row r="385" ht="15">
      <c r="C385" s="59"/>
    </row>
    <row r="386" ht="15">
      <c r="C386" s="59"/>
    </row>
    <row r="387" ht="15">
      <c r="C387" s="59"/>
    </row>
    <row r="388" ht="15">
      <c r="C388" s="59"/>
    </row>
    <row r="389" ht="15">
      <c r="C389" s="59"/>
    </row>
    <row r="390" ht="15">
      <c r="C390" s="59"/>
    </row>
    <row r="391" ht="15">
      <c r="C391" s="59"/>
    </row>
    <row r="392" ht="15">
      <c r="C392" s="59"/>
    </row>
    <row r="393" ht="15">
      <c r="C393" s="59"/>
    </row>
    <row r="394" ht="15">
      <c r="C394" s="59"/>
    </row>
    <row r="395" ht="15">
      <c r="C395" s="59"/>
    </row>
    <row r="396" ht="15">
      <c r="C396" s="59"/>
    </row>
    <row r="397" ht="15">
      <c r="C397" s="59"/>
    </row>
    <row r="398" ht="15">
      <c r="C398" s="59"/>
    </row>
    <row r="399" ht="15">
      <c r="C399" s="59"/>
    </row>
    <row r="400" ht="15">
      <c r="C400" s="59"/>
    </row>
    <row r="401" ht="15">
      <c r="C401" s="59"/>
    </row>
    <row r="402" ht="15">
      <c r="C402" s="59"/>
    </row>
    <row r="403" ht="15">
      <c r="C403" s="59"/>
    </row>
    <row r="404" ht="15">
      <c r="C404" s="59"/>
    </row>
    <row r="405" ht="15">
      <c r="C405" s="59"/>
    </row>
    <row r="406" ht="15">
      <c r="C406" s="59"/>
    </row>
    <row r="407" ht="15">
      <c r="C407" s="59"/>
    </row>
    <row r="408" ht="15">
      <c r="C408" s="59"/>
    </row>
    <row r="409" ht="15">
      <c r="C409" s="59"/>
    </row>
    <row r="410" ht="15">
      <c r="C410" s="59"/>
    </row>
    <row r="411" ht="15">
      <c r="C411" s="59"/>
    </row>
    <row r="412" ht="15">
      <c r="C412" s="59"/>
    </row>
    <row r="413" ht="15">
      <c r="C413" s="59"/>
    </row>
    <row r="414" ht="15">
      <c r="C414" s="59"/>
    </row>
    <row r="415" ht="15">
      <c r="C415" s="59"/>
    </row>
    <row r="416" ht="15">
      <c r="C416" s="59"/>
    </row>
    <row r="417" ht="15">
      <c r="C417" s="59"/>
    </row>
    <row r="418" ht="15">
      <c r="C418" s="59"/>
    </row>
    <row r="419" ht="15">
      <c r="C419" s="59"/>
    </row>
    <row r="420" ht="15">
      <c r="C420" s="59"/>
    </row>
    <row r="421" ht="15">
      <c r="C421" s="59"/>
    </row>
    <row r="422" ht="15">
      <c r="C422" s="59"/>
    </row>
    <row r="423" ht="15">
      <c r="C423" s="59"/>
    </row>
    <row r="424" ht="15">
      <c r="C424" s="59"/>
    </row>
    <row r="425" ht="15">
      <c r="C425" s="59"/>
    </row>
    <row r="426" ht="15">
      <c r="C426" s="59"/>
    </row>
    <row r="427" ht="15">
      <c r="C427" s="59"/>
    </row>
    <row r="428" ht="15">
      <c r="C428" s="59"/>
    </row>
    <row r="429" ht="15">
      <c r="C429" s="59"/>
    </row>
    <row r="430" ht="15">
      <c r="C430" s="59"/>
    </row>
    <row r="431" ht="15">
      <c r="C431" s="59"/>
    </row>
    <row r="432" ht="15">
      <c r="C432" s="59"/>
    </row>
    <row r="433" ht="15">
      <c r="C433" s="59"/>
    </row>
    <row r="434" ht="15">
      <c r="C434" s="59"/>
    </row>
    <row r="435" ht="15">
      <c r="C435" s="59"/>
    </row>
    <row r="436" ht="15">
      <c r="C436" s="59"/>
    </row>
    <row r="437" ht="15">
      <c r="C437" s="59"/>
    </row>
    <row r="438" ht="15">
      <c r="C438" s="59"/>
    </row>
    <row r="439" ht="15">
      <c r="C439" s="59"/>
    </row>
    <row r="440" ht="15">
      <c r="C440" s="59"/>
    </row>
    <row r="441" ht="15">
      <c r="C441" s="59"/>
    </row>
    <row r="442" ht="15">
      <c r="C442" s="59"/>
    </row>
    <row r="443" ht="15">
      <c r="C443" s="59"/>
    </row>
    <row r="444" ht="15">
      <c r="C444" s="59"/>
    </row>
    <row r="445" ht="15">
      <c r="C445" s="59"/>
    </row>
    <row r="446" ht="15">
      <c r="C446" s="59"/>
    </row>
    <row r="447" ht="15">
      <c r="C447" s="59"/>
    </row>
    <row r="448" ht="15">
      <c r="C448" s="59"/>
    </row>
    <row r="449" ht="15">
      <c r="C449" s="59"/>
    </row>
    <row r="450" ht="15">
      <c r="C450" s="59"/>
    </row>
    <row r="451" ht="15">
      <c r="C451" s="59"/>
    </row>
    <row r="452" ht="15">
      <c r="C452" s="59"/>
    </row>
    <row r="453" ht="15">
      <c r="C453" s="59"/>
    </row>
    <row r="454" ht="15">
      <c r="C454" s="59"/>
    </row>
    <row r="455" ht="15">
      <c r="C455" s="59"/>
    </row>
    <row r="456" ht="15">
      <c r="C456" s="59"/>
    </row>
    <row r="457" ht="15">
      <c r="C457" s="59"/>
    </row>
    <row r="458" ht="15">
      <c r="C458" s="59"/>
    </row>
    <row r="459" ht="15">
      <c r="C459" s="59"/>
    </row>
    <row r="460" ht="15">
      <c r="C460" s="59"/>
    </row>
    <row r="461" ht="15">
      <c r="C461" s="59"/>
    </row>
    <row r="462" ht="15">
      <c r="C462" s="59"/>
    </row>
    <row r="463" ht="15">
      <c r="C463" s="59"/>
    </row>
    <row r="464" ht="15">
      <c r="C464" s="59"/>
    </row>
    <row r="465" ht="15">
      <c r="C465" s="59"/>
    </row>
    <row r="466" ht="15">
      <c r="C466" s="59"/>
    </row>
    <row r="467" ht="15">
      <c r="C467" s="59"/>
    </row>
    <row r="468" ht="15">
      <c r="C468" s="59"/>
    </row>
    <row r="469" ht="15">
      <c r="C469" s="59"/>
    </row>
    <row r="470" ht="15">
      <c r="C470" s="59"/>
    </row>
    <row r="471" ht="15">
      <c r="C471" s="59"/>
    </row>
    <row r="472" ht="15">
      <c r="C472" s="59"/>
    </row>
    <row r="473" ht="15">
      <c r="C473" s="59"/>
    </row>
    <row r="474" ht="15">
      <c r="C474" s="59"/>
    </row>
    <row r="475" ht="15">
      <c r="C475" s="59"/>
    </row>
    <row r="476" ht="15">
      <c r="C476" s="59"/>
    </row>
    <row r="477" ht="15">
      <c r="C477" s="59"/>
    </row>
    <row r="478" ht="15">
      <c r="C478" s="59"/>
    </row>
    <row r="479" ht="15">
      <c r="C479" s="59"/>
    </row>
    <row r="480" ht="15">
      <c r="C480" s="59"/>
    </row>
    <row r="481" ht="15">
      <c r="C481" s="59"/>
    </row>
    <row r="482" ht="15">
      <c r="C482" s="59"/>
    </row>
    <row r="483" ht="15">
      <c r="C483" s="59"/>
    </row>
    <row r="484" ht="15">
      <c r="C484" s="59"/>
    </row>
    <row r="485" ht="15">
      <c r="C485" s="59"/>
    </row>
    <row r="486" ht="15">
      <c r="C486" s="59"/>
    </row>
    <row r="487" ht="15">
      <c r="C487" s="59"/>
    </row>
    <row r="488" ht="15">
      <c r="C488" s="59"/>
    </row>
    <row r="489" ht="15">
      <c r="C489" s="59"/>
    </row>
    <row r="490" ht="15">
      <c r="C490" s="59"/>
    </row>
    <row r="491" ht="15">
      <c r="C491" s="59"/>
    </row>
    <row r="492" ht="15">
      <c r="C492" s="59"/>
    </row>
    <row r="493" ht="15">
      <c r="C493" s="59"/>
    </row>
    <row r="494" ht="15">
      <c r="C494" s="59"/>
    </row>
    <row r="495" ht="15">
      <c r="C495" s="59"/>
    </row>
    <row r="496" ht="15">
      <c r="C496" s="59"/>
    </row>
    <row r="497" ht="15">
      <c r="C497" s="59"/>
    </row>
    <row r="498" ht="15">
      <c r="C498" s="59"/>
    </row>
    <row r="499" ht="15">
      <c r="C499" s="59"/>
    </row>
    <row r="500" ht="15">
      <c r="C500" s="59"/>
    </row>
    <row r="501" ht="15">
      <c r="C501" s="59"/>
    </row>
    <row r="502" ht="15">
      <c r="C502" s="59"/>
    </row>
    <row r="503" ht="15">
      <c r="C503" s="59"/>
    </row>
    <row r="504" ht="15">
      <c r="C504" s="59"/>
    </row>
    <row r="505" ht="15">
      <c r="C505" s="59"/>
    </row>
    <row r="506" ht="15">
      <c r="C506" s="59"/>
    </row>
    <row r="507" ht="15">
      <c r="C507" s="59"/>
    </row>
    <row r="508" ht="15">
      <c r="C508" s="59"/>
    </row>
    <row r="509" ht="15">
      <c r="C509" s="59"/>
    </row>
    <row r="510" ht="15">
      <c r="C510" s="59"/>
    </row>
    <row r="511" ht="15">
      <c r="C511" s="59"/>
    </row>
    <row r="512" ht="15">
      <c r="C512" s="59"/>
    </row>
    <row r="513" ht="15">
      <c r="C513" s="59"/>
    </row>
    <row r="514" ht="15">
      <c r="C514" s="59"/>
    </row>
    <row r="515" ht="15">
      <c r="C515" s="59"/>
    </row>
    <row r="516" ht="15">
      <c r="C516" s="59"/>
    </row>
    <row r="517" ht="15">
      <c r="C517" s="59"/>
    </row>
    <row r="518" ht="15">
      <c r="C518" s="59"/>
    </row>
    <row r="519" ht="15">
      <c r="C519" s="59"/>
    </row>
    <row r="520" ht="15">
      <c r="C520" s="59"/>
    </row>
    <row r="521" ht="15">
      <c r="C521" s="59"/>
    </row>
    <row r="522" ht="15">
      <c r="C522" s="59"/>
    </row>
    <row r="523" ht="15">
      <c r="C523" s="59"/>
    </row>
    <row r="524" ht="15">
      <c r="C524" s="59"/>
    </row>
    <row r="525" ht="15">
      <c r="C525" s="59"/>
    </row>
    <row r="526" ht="15">
      <c r="C526" s="59"/>
    </row>
    <row r="527" ht="15">
      <c r="C527" s="59"/>
    </row>
    <row r="528" ht="15">
      <c r="C528" s="59"/>
    </row>
    <row r="529" ht="15">
      <c r="C529" s="59"/>
    </row>
    <row r="530" ht="15">
      <c r="C530" s="59"/>
    </row>
    <row r="531" ht="15">
      <c r="C531" s="59"/>
    </row>
    <row r="532" ht="15">
      <c r="C532" s="59"/>
    </row>
    <row r="533" ht="15">
      <c r="C533" s="59"/>
    </row>
    <row r="534" ht="15">
      <c r="C534" s="59"/>
    </row>
    <row r="535" ht="15">
      <c r="C535" s="59"/>
    </row>
    <row r="536" ht="15">
      <c r="C536" s="59"/>
    </row>
    <row r="537" ht="15">
      <c r="C537" s="59"/>
    </row>
    <row r="538" ht="15">
      <c r="C538" s="59"/>
    </row>
    <row r="539" ht="15">
      <c r="C539" s="59"/>
    </row>
    <row r="540" ht="15">
      <c r="C540" s="59"/>
    </row>
    <row r="541" ht="15">
      <c r="C541" s="59"/>
    </row>
    <row r="542" ht="15">
      <c r="C542" s="59"/>
    </row>
    <row r="543" ht="15">
      <c r="C543" s="59"/>
    </row>
    <row r="544" ht="15">
      <c r="C544" s="59"/>
    </row>
    <row r="545" ht="15">
      <c r="C545" s="59"/>
    </row>
    <row r="546" ht="15">
      <c r="C546" s="59"/>
    </row>
    <row r="547" ht="15">
      <c r="C547" s="59"/>
    </row>
    <row r="548" ht="15">
      <c r="C548" s="59"/>
    </row>
    <row r="549" ht="15">
      <c r="C549" s="59"/>
    </row>
    <row r="550" ht="15">
      <c r="C550" s="59"/>
    </row>
    <row r="551" ht="15">
      <c r="C551" s="59"/>
    </row>
    <row r="552" ht="15">
      <c r="C552" s="59"/>
    </row>
    <row r="553" ht="15">
      <c r="C553" s="59"/>
    </row>
    <row r="554" ht="15">
      <c r="C554" s="59"/>
    </row>
    <row r="555" ht="15">
      <c r="C555" s="59"/>
    </row>
    <row r="556" ht="15">
      <c r="C556" s="59"/>
    </row>
    <row r="557" ht="15">
      <c r="C557" s="59"/>
    </row>
    <row r="558" ht="15">
      <c r="C558" s="59"/>
    </row>
    <row r="559" ht="15">
      <c r="C559" s="59"/>
    </row>
    <row r="560" ht="15">
      <c r="C560" s="59"/>
    </row>
    <row r="561" ht="15">
      <c r="C561" s="59"/>
    </row>
    <row r="562" ht="15">
      <c r="C562" s="59"/>
    </row>
    <row r="563" ht="15">
      <c r="C563" s="59"/>
    </row>
    <row r="564" ht="15">
      <c r="C564" s="59"/>
    </row>
    <row r="565" ht="15">
      <c r="C565" s="59"/>
    </row>
    <row r="566" ht="15">
      <c r="C566" s="59"/>
    </row>
    <row r="567" ht="15">
      <c r="C567" s="59"/>
    </row>
    <row r="568" ht="15">
      <c r="C568" s="59"/>
    </row>
    <row r="569" ht="15">
      <c r="C569" s="59"/>
    </row>
    <row r="570" ht="15">
      <c r="C570" s="59"/>
    </row>
    <row r="571" ht="15">
      <c r="C571" s="59"/>
    </row>
    <row r="572" ht="15">
      <c r="C572" s="59"/>
    </row>
    <row r="573" ht="15">
      <c r="C573" s="59"/>
    </row>
    <row r="574" ht="15">
      <c r="C574" s="59"/>
    </row>
    <row r="575" ht="15">
      <c r="C575" s="59"/>
    </row>
    <row r="576" ht="15">
      <c r="C576" s="59"/>
    </row>
    <row r="577" ht="15">
      <c r="C577" s="59"/>
    </row>
    <row r="578" ht="15">
      <c r="C578" s="59"/>
    </row>
    <row r="579" ht="15">
      <c r="C579" s="59"/>
    </row>
    <row r="580" ht="15">
      <c r="C580" s="59"/>
    </row>
    <row r="581" ht="15">
      <c r="C581" s="59"/>
    </row>
    <row r="582" ht="15">
      <c r="C582" s="59"/>
    </row>
    <row r="583" ht="15">
      <c r="C583" s="59"/>
    </row>
    <row r="584" ht="15">
      <c r="C584" s="59"/>
    </row>
    <row r="585" ht="15">
      <c r="C585" s="59"/>
    </row>
    <row r="586" ht="15">
      <c r="C586" s="59"/>
    </row>
    <row r="587" ht="15">
      <c r="C587" s="59"/>
    </row>
    <row r="588" ht="15">
      <c r="C588" s="59"/>
    </row>
    <row r="589" ht="15">
      <c r="C589" s="59"/>
    </row>
    <row r="590" ht="15">
      <c r="C590" s="59"/>
    </row>
    <row r="591" ht="15">
      <c r="C591" s="59"/>
    </row>
    <row r="592" ht="15">
      <c r="C592" s="59"/>
    </row>
    <row r="593" ht="15">
      <c r="C593" s="59"/>
    </row>
    <row r="594" ht="15">
      <c r="C594" s="59"/>
    </row>
    <row r="595" ht="15">
      <c r="C595" s="59"/>
    </row>
    <row r="596" ht="15">
      <c r="C596" s="59"/>
    </row>
    <row r="597" ht="15">
      <c r="C597" s="59"/>
    </row>
    <row r="598" ht="15">
      <c r="C598" s="59"/>
    </row>
    <row r="599" ht="15">
      <c r="C599" s="59"/>
    </row>
    <row r="600" ht="15">
      <c r="C600" s="59"/>
    </row>
    <row r="601" ht="15">
      <c r="C601" s="59"/>
    </row>
    <row r="602" ht="15">
      <c r="C602" s="59"/>
    </row>
    <row r="603" ht="15">
      <c r="C603" s="59"/>
    </row>
    <row r="604" ht="15">
      <c r="C604" s="59"/>
    </row>
    <row r="605" ht="15">
      <c r="C605" s="59"/>
    </row>
    <row r="606" ht="15">
      <c r="C606" s="59"/>
    </row>
    <row r="607" ht="15">
      <c r="C607" s="59"/>
    </row>
    <row r="608" ht="15">
      <c r="C608" s="59"/>
    </row>
    <row r="609" ht="15">
      <c r="C609" s="59"/>
    </row>
    <row r="610" ht="15">
      <c r="C610" s="59"/>
    </row>
    <row r="611" ht="15">
      <c r="C611" s="59"/>
    </row>
    <row r="612" ht="15">
      <c r="C612" s="59"/>
    </row>
    <row r="613" ht="15">
      <c r="C613" s="59"/>
    </row>
    <row r="614" ht="15">
      <c r="C614" s="59"/>
    </row>
    <row r="615" ht="15">
      <c r="C615" s="59"/>
    </row>
    <row r="616" ht="15">
      <c r="C616" s="59"/>
    </row>
    <row r="617" ht="15">
      <c r="C617" s="59"/>
    </row>
    <row r="618" ht="15">
      <c r="C618" s="59"/>
    </row>
    <row r="619" ht="15">
      <c r="C619" s="59"/>
    </row>
    <row r="620" ht="15">
      <c r="C620" s="59"/>
    </row>
    <row r="621" ht="15">
      <c r="C621" s="59"/>
    </row>
    <row r="622" ht="15">
      <c r="C622" s="59"/>
    </row>
    <row r="623" ht="15">
      <c r="C623" s="59"/>
    </row>
    <row r="624" ht="15">
      <c r="C624" s="59"/>
    </row>
    <row r="625" ht="15">
      <c r="C625" s="59"/>
    </row>
    <row r="626" ht="15">
      <c r="C626" s="59"/>
    </row>
    <row r="627" ht="15">
      <c r="C627" s="59"/>
    </row>
    <row r="628" ht="15">
      <c r="C628" s="59"/>
    </row>
    <row r="629" ht="15">
      <c r="C629" s="59"/>
    </row>
    <row r="630" ht="15">
      <c r="C630" s="59"/>
    </row>
    <row r="631" ht="15">
      <c r="C631" s="59"/>
    </row>
    <row r="632" ht="15">
      <c r="C632" s="59"/>
    </row>
    <row r="633" ht="15">
      <c r="C633" s="59"/>
    </row>
    <row r="634" ht="15">
      <c r="C634" s="59"/>
    </row>
    <row r="635" ht="15">
      <c r="C635" s="59"/>
    </row>
    <row r="636" ht="15">
      <c r="C636" s="59"/>
    </row>
    <row r="637" ht="15">
      <c r="C637" s="59"/>
    </row>
    <row r="638" ht="15">
      <c r="C638" s="59"/>
    </row>
    <row r="639" ht="15">
      <c r="C639" s="59"/>
    </row>
    <row r="640" ht="15">
      <c r="C640" s="59"/>
    </row>
    <row r="641" ht="15">
      <c r="C641" s="59"/>
    </row>
    <row r="642" ht="15">
      <c r="C642" s="59"/>
    </row>
    <row r="643" ht="15">
      <c r="C643" s="59"/>
    </row>
    <row r="644" ht="15">
      <c r="C644" s="59"/>
    </row>
    <row r="645" ht="15">
      <c r="C645" s="59"/>
    </row>
    <row r="646" ht="15">
      <c r="C646" s="59"/>
    </row>
    <row r="647" ht="15">
      <c r="C647" s="59"/>
    </row>
    <row r="648" ht="15">
      <c r="C648" s="59"/>
    </row>
    <row r="649" ht="15">
      <c r="C649" s="59"/>
    </row>
    <row r="650" ht="15">
      <c r="C650" s="59"/>
    </row>
    <row r="651" ht="15">
      <c r="C651" s="59"/>
    </row>
    <row r="652" ht="15">
      <c r="C652" s="59"/>
    </row>
    <row r="653" ht="15">
      <c r="C653" s="59"/>
    </row>
    <row r="654" ht="15">
      <c r="C654" s="59"/>
    </row>
    <row r="655" ht="15">
      <c r="C655" s="59"/>
    </row>
    <row r="656" ht="15">
      <c r="C656" s="59"/>
    </row>
    <row r="657" ht="15">
      <c r="C657" s="59"/>
    </row>
    <row r="658" ht="15">
      <c r="C658" s="59"/>
    </row>
    <row r="659" ht="15">
      <c r="C659" s="59"/>
    </row>
    <row r="660" ht="15">
      <c r="C660" s="59"/>
    </row>
    <row r="661" ht="15">
      <c r="C661" s="59"/>
    </row>
    <row r="662" ht="15">
      <c r="C662" s="59"/>
    </row>
    <row r="663" ht="15">
      <c r="C663" s="59"/>
    </row>
    <row r="664" ht="15">
      <c r="C664" s="59"/>
    </row>
    <row r="665" ht="15">
      <c r="C665" s="59"/>
    </row>
    <row r="666" ht="15">
      <c r="C666" s="59"/>
    </row>
    <row r="667" ht="15">
      <c r="C667" s="59"/>
    </row>
    <row r="668" ht="15">
      <c r="C668" s="59"/>
    </row>
    <row r="669" ht="15">
      <c r="C669" s="59"/>
    </row>
    <row r="670" ht="15">
      <c r="C670" s="59"/>
    </row>
    <row r="671" ht="15">
      <c r="C671" s="59"/>
    </row>
    <row r="672" ht="15">
      <c r="C672" s="59"/>
    </row>
    <row r="673" ht="15">
      <c r="C673" s="59"/>
    </row>
    <row r="674" ht="15">
      <c r="C674" s="59"/>
    </row>
    <row r="675" ht="15">
      <c r="C675" s="59"/>
    </row>
    <row r="676" ht="15">
      <c r="C676" s="59"/>
    </row>
    <row r="677" ht="15">
      <c r="C677" s="59"/>
    </row>
    <row r="678" ht="15">
      <c r="C678" s="59"/>
    </row>
    <row r="679" ht="15">
      <c r="C679" s="59"/>
    </row>
    <row r="680" ht="15">
      <c r="C680" s="59"/>
    </row>
    <row r="681" ht="15">
      <c r="C681" s="59"/>
    </row>
    <row r="682" ht="15">
      <c r="C682" s="59"/>
    </row>
    <row r="683" ht="15">
      <c r="C683" s="59"/>
    </row>
    <row r="684" ht="15">
      <c r="C684" s="59"/>
    </row>
  </sheetData>
  <mergeCells count="92">
    <mergeCell ref="C22:D22"/>
    <mergeCell ref="C39:D39"/>
    <mergeCell ref="A44:D44"/>
    <mergeCell ref="C43:D43"/>
    <mergeCell ref="C40:D40"/>
    <mergeCell ref="C24:D24"/>
    <mergeCell ref="A41:D41"/>
    <mergeCell ref="C23:D23"/>
    <mergeCell ref="A29:D29"/>
    <mergeCell ref="C30:D30"/>
    <mergeCell ref="A3:D3"/>
    <mergeCell ref="A4:D4"/>
    <mergeCell ref="A5:D5"/>
    <mergeCell ref="A6:D6"/>
    <mergeCell ref="C32:D32"/>
    <mergeCell ref="A45:C45"/>
    <mergeCell ref="C28:D28"/>
    <mergeCell ref="C53:D53"/>
    <mergeCell ref="C52:D52"/>
    <mergeCell ref="C34:D34"/>
    <mergeCell ref="C35:D35"/>
    <mergeCell ref="A36:D36"/>
    <mergeCell ref="C33:D33"/>
    <mergeCell ref="C42:D42"/>
    <mergeCell ref="A16:D16"/>
    <mergeCell ref="C17:D17"/>
    <mergeCell ref="C7:D7"/>
    <mergeCell ref="A8:D8"/>
    <mergeCell ref="A9:D9"/>
    <mergeCell ref="C10:D10"/>
    <mergeCell ref="C27:D27"/>
    <mergeCell ref="C31:D31"/>
    <mergeCell ref="C11:D11"/>
    <mergeCell ref="C12:D12"/>
    <mergeCell ref="C13:D13"/>
    <mergeCell ref="C21:D21"/>
    <mergeCell ref="C14:D14"/>
    <mergeCell ref="C18:D18"/>
    <mergeCell ref="C19:D19"/>
    <mergeCell ref="C15:D15"/>
    <mergeCell ref="C56:D56"/>
    <mergeCell ref="C93:D93"/>
    <mergeCell ref="A17:A20"/>
    <mergeCell ref="C20:D20"/>
    <mergeCell ref="C55:D55"/>
    <mergeCell ref="A46:C46"/>
    <mergeCell ref="A51:D51"/>
    <mergeCell ref="A47:C47"/>
    <mergeCell ref="C25:D25"/>
    <mergeCell ref="C26:D26"/>
    <mergeCell ref="A62:A80"/>
    <mergeCell ref="A89:A92"/>
    <mergeCell ref="A88:D88"/>
    <mergeCell ref="C57:D57"/>
    <mergeCell ref="C134:D134"/>
    <mergeCell ref="C133:D133"/>
    <mergeCell ref="C37:D37"/>
    <mergeCell ref="C38:D38"/>
    <mergeCell ref="A48:C48"/>
    <mergeCell ref="A49:C49"/>
    <mergeCell ref="C54:D54"/>
    <mergeCell ref="A97:A98"/>
    <mergeCell ref="C94:D94"/>
    <mergeCell ref="A61:D61"/>
    <mergeCell ref="A117:A125"/>
    <mergeCell ref="C127:D127"/>
    <mergeCell ref="C125:D125"/>
    <mergeCell ref="C129:D129"/>
    <mergeCell ref="A110:A116"/>
    <mergeCell ref="C97:D98"/>
    <mergeCell ref="A96:D96"/>
    <mergeCell ref="C111:D112"/>
    <mergeCell ref="K119:L119"/>
    <mergeCell ref="C63:D64"/>
    <mergeCell ref="H81:K81"/>
    <mergeCell ref="I76:L76"/>
    <mergeCell ref="A83:D83"/>
    <mergeCell ref="C84:D84"/>
    <mergeCell ref="C87:D87"/>
    <mergeCell ref="A85:D85"/>
    <mergeCell ref="C86:D86"/>
    <mergeCell ref="A99:A109"/>
    <mergeCell ref="A155:D155"/>
    <mergeCell ref="A128:D128"/>
    <mergeCell ref="A143:D143"/>
    <mergeCell ref="A145:D145"/>
    <mergeCell ref="A153:D153"/>
    <mergeCell ref="A154:D154"/>
    <mergeCell ref="A137:D137"/>
    <mergeCell ref="A140:D140"/>
    <mergeCell ref="C136:D136"/>
    <mergeCell ref="C130:D130"/>
  </mergeCells>
  <printOptions horizontalCentered="1"/>
  <pageMargins left="0.3937007874015748" right="0.3937007874015748" top="0.3937007874015748" bottom="0.3937007874015748" header="0.5118110236220472" footer="0.11811023622047245"/>
  <pageSetup horizontalDpi="120" verticalDpi="120" orientation="portrait" paperSize="9" scale="80" r:id="rId2"/>
  <headerFooter alignWithMargins="0">
    <oddFooter>&amp;CΣελ. &amp;P από &amp;N</oddFooter>
  </headerFooter>
  <rowBreaks count="2" manualBreakCount="2">
    <brk id="95" max="3" man="1"/>
    <brk id="136" max="3" man="1"/>
  </rowBreaks>
  <drawing r:id="rId1"/>
</worksheet>
</file>

<file path=xl/worksheets/sheet3.xml><?xml version="1.0" encoding="utf-8"?>
<worksheet xmlns="http://schemas.openxmlformats.org/spreadsheetml/2006/main" xmlns:r="http://schemas.openxmlformats.org/officeDocument/2006/relationships">
  <dimension ref="A1:K17"/>
  <sheetViews>
    <sheetView workbookViewId="0" topLeftCell="A3">
      <selection activeCell="A10" sqref="A10"/>
    </sheetView>
  </sheetViews>
  <sheetFormatPr defaultColWidth="9.00390625" defaultRowHeight="12.75"/>
  <cols>
    <col min="1" max="1" width="5.00390625" style="5" customWidth="1"/>
    <col min="2" max="2" width="36.25390625" style="14" customWidth="1"/>
    <col min="3" max="4" width="12.25390625" style="5" bestFit="1" customWidth="1"/>
    <col min="5" max="5" width="8.375" style="5" bestFit="1" customWidth="1"/>
    <col min="6" max="7" width="12.25390625" style="5" bestFit="1" customWidth="1"/>
    <col min="8" max="8" width="11.25390625" style="5" bestFit="1" customWidth="1"/>
    <col min="9" max="9" width="8.375" style="5" bestFit="1" customWidth="1"/>
    <col min="10" max="11" width="12.25390625" style="5" bestFit="1" customWidth="1"/>
    <col min="12" max="16384" width="9.125" style="5" customWidth="1"/>
  </cols>
  <sheetData>
    <row r="1" spans="1:11" ht="27" customHeight="1">
      <c r="A1" s="247" t="s">
        <v>138</v>
      </c>
      <c r="B1" s="247"/>
      <c r="C1" s="247"/>
      <c r="D1" s="247"/>
      <c r="E1" s="247"/>
      <c r="F1" s="247"/>
      <c r="G1" s="247"/>
      <c r="H1" s="247"/>
      <c r="I1" s="247"/>
      <c r="J1" s="247"/>
      <c r="K1" s="247"/>
    </row>
    <row r="2" spans="1:11" ht="21" customHeight="1" thickBot="1">
      <c r="A2" s="252" t="s">
        <v>232</v>
      </c>
      <c r="B2" s="252"/>
      <c r="C2" s="252"/>
      <c r="D2" s="252"/>
      <c r="E2" s="252"/>
      <c r="F2" s="252"/>
      <c r="G2" s="252"/>
      <c r="H2" s="252"/>
      <c r="I2" s="252"/>
      <c r="J2" s="252"/>
      <c r="K2" s="252"/>
    </row>
    <row r="3" spans="1:11" s="7" customFormat="1" ht="12.75">
      <c r="A3" s="253" t="s">
        <v>44</v>
      </c>
      <c r="B3" s="255" t="s">
        <v>43</v>
      </c>
      <c r="C3" s="6" t="s">
        <v>45</v>
      </c>
      <c r="D3" s="23" t="s">
        <v>46</v>
      </c>
      <c r="E3" s="23"/>
      <c r="F3" s="6" t="s">
        <v>45</v>
      </c>
      <c r="G3" s="23" t="s">
        <v>47</v>
      </c>
      <c r="H3" s="24"/>
      <c r="I3" s="24"/>
      <c r="J3" s="24"/>
      <c r="K3" s="25" t="s">
        <v>48</v>
      </c>
    </row>
    <row r="4" spans="1:11" s="7" customFormat="1" ht="13.5" thickBot="1">
      <c r="A4" s="254"/>
      <c r="B4" s="256"/>
      <c r="C4" s="9">
        <v>40178</v>
      </c>
      <c r="D4" s="8" t="s">
        <v>49</v>
      </c>
      <c r="E4" s="26" t="s">
        <v>50</v>
      </c>
      <c r="F4" s="9">
        <v>40543</v>
      </c>
      <c r="G4" s="9">
        <v>40178</v>
      </c>
      <c r="H4" s="8" t="s">
        <v>49</v>
      </c>
      <c r="I4" s="26" t="s">
        <v>50</v>
      </c>
      <c r="J4" s="9">
        <v>40543</v>
      </c>
      <c r="K4" s="10">
        <v>40543</v>
      </c>
    </row>
    <row r="5" spans="1:11" ht="18" customHeight="1">
      <c r="A5" s="27" t="s">
        <v>52</v>
      </c>
      <c r="B5" s="37" t="s">
        <v>34</v>
      </c>
      <c r="C5" s="11">
        <f>'Iσολ.'!J9+'Iσολ.'!J10</f>
        <v>29371585.3</v>
      </c>
      <c r="D5" s="11">
        <v>0</v>
      </c>
      <c r="E5" s="11">
        <v>0</v>
      </c>
      <c r="F5" s="11">
        <f>'Iσολ.'!D9+'Iσολ.'!D10</f>
        <v>29371585.3</v>
      </c>
      <c r="G5" s="11">
        <f>'Iσολ.'!L9+'Iσολ.'!L10</f>
        <v>0</v>
      </c>
      <c r="H5" s="11">
        <v>0</v>
      </c>
      <c r="I5" s="11">
        <v>0</v>
      </c>
      <c r="J5" s="11">
        <f>'Iσολ.'!F9+'Iσολ.'!F10</f>
        <v>0</v>
      </c>
      <c r="K5" s="34">
        <f>'Iσολ.'!H9+'Iσολ.'!H10</f>
        <v>29371585.3</v>
      </c>
    </row>
    <row r="6" spans="1:11" ht="18" customHeight="1">
      <c r="A6" s="27" t="s">
        <v>53</v>
      </c>
      <c r="B6" s="37" t="s">
        <v>35</v>
      </c>
      <c r="C6" s="11">
        <f>'Iσολ.'!J11</f>
        <v>35266553.06</v>
      </c>
      <c r="D6" s="11">
        <v>0</v>
      </c>
      <c r="E6" s="11">
        <v>0</v>
      </c>
      <c r="F6" s="11">
        <f>'Iσολ.'!D11</f>
        <v>35266553.06</v>
      </c>
      <c r="G6" s="11">
        <f>'Iσολ.'!L11</f>
        <v>14106621.25</v>
      </c>
      <c r="H6" s="11">
        <f>J6-G6</f>
        <v>2821324.25</v>
      </c>
      <c r="I6" s="11">
        <v>0</v>
      </c>
      <c r="J6" s="11">
        <f>'Iσολ.'!F11</f>
        <v>16927945.5</v>
      </c>
      <c r="K6" s="12">
        <f>'Iσολ.'!H11</f>
        <v>18338607.560000002</v>
      </c>
    </row>
    <row r="7" spans="1:11" s="22" customFormat="1" ht="27" customHeight="1">
      <c r="A7" s="28" t="s">
        <v>55</v>
      </c>
      <c r="B7" s="36" t="s">
        <v>36</v>
      </c>
      <c r="C7" s="29">
        <f>'Iσολ.'!J13</f>
        <v>11179649.93</v>
      </c>
      <c r="D7" s="29">
        <f>F7-C7</f>
        <v>38964.06000000052</v>
      </c>
      <c r="E7" s="29">
        <v>0</v>
      </c>
      <c r="F7" s="29">
        <f>'Iσολ.'!D13</f>
        <v>11218613.99</v>
      </c>
      <c r="G7" s="29">
        <f>'Iσολ.'!L13</f>
        <v>10347273.1</v>
      </c>
      <c r="H7" s="29">
        <f>J7-G7</f>
        <v>194969.63000000082</v>
      </c>
      <c r="I7" s="29">
        <v>0</v>
      </c>
      <c r="J7" s="29">
        <f>'Iσολ.'!F13</f>
        <v>10542242.73</v>
      </c>
      <c r="K7" s="30">
        <f>'Iσολ.'!H13</f>
        <v>676371.2599999998</v>
      </c>
    </row>
    <row r="8" spans="1:11" ht="18" customHeight="1">
      <c r="A8" s="27" t="s">
        <v>56</v>
      </c>
      <c r="B8" s="37" t="s">
        <v>57</v>
      </c>
      <c r="C8" s="11">
        <f>'Iσολ.'!J14</f>
        <v>645359.63</v>
      </c>
      <c r="D8" s="11">
        <v>0</v>
      </c>
      <c r="E8" s="11">
        <v>0</v>
      </c>
      <c r="F8" s="11">
        <f>'Iσολ.'!D14</f>
        <v>645359.63</v>
      </c>
      <c r="G8" s="11">
        <f>'Iσολ.'!L14</f>
        <v>284225.46</v>
      </c>
      <c r="H8" s="11">
        <f>J8-G8</f>
        <v>100594.57</v>
      </c>
      <c r="I8" s="11">
        <v>0</v>
      </c>
      <c r="J8" s="11">
        <f>'Iσολ.'!F14</f>
        <v>384820.03</v>
      </c>
      <c r="K8" s="12">
        <f>'Iσολ.'!H14</f>
        <v>260539.59999999998</v>
      </c>
    </row>
    <row r="9" spans="1:11" ht="18" customHeight="1">
      <c r="A9" s="28" t="s">
        <v>58</v>
      </c>
      <c r="B9" s="36" t="s">
        <v>59</v>
      </c>
      <c r="C9" s="18">
        <f>'Iσολ.'!J15</f>
        <v>4311224.71</v>
      </c>
      <c r="D9" s="18">
        <f>F9-C9</f>
        <v>43990.95999999996</v>
      </c>
      <c r="E9" s="18">
        <v>0</v>
      </c>
      <c r="F9" s="18">
        <f>'Iσολ.'!D15</f>
        <v>4355215.67</v>
      </c>
      <c r="G9" s="18">
        <f>'Iσολ.'!L15</f>
        <v>4126507.76</v>
      </c>
      <c r="H9" s="18">
        <f>J9-G9</f>
        <v>86993.37000000011</v>
      </c>
      <c r="I9" s="18">
        <v>0</v>
      </c>
      <c r="J9" s="18">
        <f>'Iσολ.'!F15</f>
        <v>4213501.13</v>
      </c>
      <c r="K9" s="19">
        <f>'Iσολ.'!H15</f>
        <v>141714.54000000004</v>
      </c>
    </row>
    <row r="10" spans="1:11" ht="25.5">
      <c r="A10" s="28" t="s">
        <v>105</v>
      </c>
      <c r="B10" s="36" t="s">
        <v>149</v>
      </c>
      <c r="C10" s="18">
        <v>0</v>
      </c>
      <c r="D10" s="18">
        <v>0</v>
      </c>
      <c r="E10" s="18">
        <v>0</v>
      </c>
      <c r="F10" s="18">
        <v>0</v>
      </c>
      <c r="G10" s="18">
        <v>0</v>
      </c>
      <c r="H10" s="18">
        <v>0</v>
      </c>
      <c r="I10" s="18">
        <v>0</v>
      </c>
      <c r="J10" s="18">
        <v>0</v>
      </c>
      <c r="K10" s="19">
        <v>0</v>
      </c>
    </row>
    <row r="11" spans="1:11" s="7" customFormat="1" ht="18" customHeight="1" thickBot="1">
      <c r="A11" s="250" t="s">
        <v>33</v>
      </c>
      <c r="B11" s="251"/>
      <c r="C11" s="31">
        <f aca="true" t="shared" si="0" ref="C11:K11">SUM(C5:C10)</f>
        <v>80774372.62999998</v>
      </c>
      <c r="D11" s="31">
        <f t="shared" si="0"/>
        <v>82955.02000000048</v>
      </c>
      <c r="E11" s="31">
        <f t="shared" si="0"/>
        <v>0</v>
      </c>
      <c r="F11" s="31">
        <f t="shared" si="0"/>
        <v>80857327.64999999</v>
      </c>
      <c r="G11" s="31">
        <f t="shared" si="0"/>
        <v>28864627.57</v>
      </c>
      <c r="H11" s="31">
        <f t="shared" si="0"/>
        <v>3203881.8200000008</v>
      </c>
      <c r="I11" s="31">
        <f t="shared" si="0"/>
        <v>0</v>
      </c>
      <c r="J11" s="31">
        <f t="shared" si="0"/>
        <v>32068509.39</v>
      </c>
      <c r="K11" s="32">
        <f t="shared" si="0"/>
        <v>48788818.26</v>
      </c>
    </row>
    <row r="12" spans="1:11" ht="13.5" thickTop="1">
      <c r="A12" s="33" t="s">
        <v>132</v>
      </c>
      <c r="B12" s="37" t="s">
        <v>133</v>
      </c>
      <c r="C12" s="11">
        <v>0</v>
      </c>
      <c r="D12" s="11">
        <v>0</v>
      </c>
      <c r="E12" s="11">
        <v>0</v>
      </c>
      <c r="F12" s="11">
        <v>0</v>
      </c>
      <c r="G12" s="11">
        <v>0</v>
      </c>
      <c r="H12" s="11">
        <v>0</v>
      </c>
      <c r="I12" s="11">
        <v>0</v>
      </c>
      <c r="J12" s="11">
        <v>0</v>
      </c>
      <c r="K12" s="35">
        <v>0</v>
      </c>
    </row>
    <row r="13" spans="1:11" ht="18" customHeight="1">
      <c r="A13" s="33" t="s">
        <v>115</v>
      </c>
      <c r="B13" s="37" t="s">
        <v>116</v>
      </c>
      <c r="C13" s="11">
        <f>'Iσολ.'!J5</f>
        <v>51666.33</v>
      </c>
      <c r="D13" s="11">
        <v>0</v>
      </c>
      <c r="E13" s="11">
        <v>0</v>
      </c>
      <c r="F13" s="11">
        <f>'Iσολ.'!D5</f>
        <v>51666.33</v>
      </c>
      <c r="G13" s="11">
        <f>'Iσολ.'!L5</f>
        <v>51657.82</v>
      </c>
      <c r="H13" s="11">
        <v>0</v>
      </c>
      <c r="I13" s="11">
        <v>0</v>
      </c>
      <c r="J13" s="11">
        <f>'Iσολ.'!F5</f>
        <v>51657.82</v>
      </c>
      <c r="K13" s="35">
        <f>'Iσολ.'!H5</f>
        <v>8.510000000002037</v>
      </c>
    </row>
    <row r="14" spans="1:11" s="7" customFormat="1" ht="18" customHeight="1" thickBot="1">
      <c r="A14" s="250" t="s">
        <v>117</v>
      </c>
      <c r="B14" s="251"/>
      <c r="C14" s="31">
        <f>SUM(C12:C13)</f>
        <v>51666.33</v>
      </c>
      <c r="D14" s="31">
        <f aca="true" t="shared" si="1" ref="D14:K14">SUM(D12:D13)</f>
        <v>0</v>
      </c>
      <c r="E14" s="31">
        <f t="shared" si="1"/>
        <v>0</v>
      </c>
      <c r="F14" s="31">
        <f t="shared" si="1"/>
        <v>51666.33</v>
      </c>
      <c r="G14" s="31">
        <f t="shared" si="1"/>
        <v>51657.82</v>
      </c>
      <c r="H14" s="31">
        <f t="shared" si="1"/>
        <v>0</v>
      </c>
      <c r="I14" s="31">
        <f t="shared" si="1"/>
        <v>0</v>
      </c>
      <c r="J14" s="31">
        <f t="shared" si="1"/>
        <v>51657.82</v>
      </c>
      <c r="K14" s="32">
        <f t="shared" si="1"/>
        <v>8.510000000002037</v>
      </c>
    </row>
    <row r="15" spans="1:11" ht="21.75" customHeight="1" thickBot="1" thickTop="1">
      <c r="A15" s="248" t="s">
        <v>118</v>
      </c>
      <c r="B15" s="249"/>
      <c r="C15" s="20">
        <f>SUM(C14+C11)</f>
        <v>80826038.95999998</v>
      </c>
      <c r="D15" s="20">
        <f>SUM(D14+D11)</f>
        <v>82955.02000000048</v>
      </c>
      <c r="E15" s="20">
        <f>SUM(E14+E11)</f>
        <v>0</v>
      </c>
      <c r="F15" s="20">
        <f>SUM(F14+F11)</f>
        <v>80908993.97999999</v>
      </c>
      <c r="G15" s="20">
        <f>SUM(G14+G11)</f>
        <v>28916285.39</v>
      </c>
      <c r="H15" s="20">
        <f>SUM(H11+H14)</f>
        <v>3203881.8200000008</v>
      </c>
      <c r="I15" s="20">
        <f>SUM(I11+I14)</f>
        <v>0</v>
      </c>
      <c r="J15" s="20">
        <f>SUM(J11+J14)</f>
        <v>32120167.21</v>
      </c>
      <c r="K15" s="21">
        <f>SUM(K11+K14)</f>
        <v>48788826.769999996</v>
      </c>
    </row>
    <row r="16" spans="3:11" ht="12.75">
      <c r="C16" s="13"/>
      <c r="D16" s="13"/>
      <c r="E16" s="13"/>
      <c r="F16" s="13"/>
      <c r="G16" s="13"/>
      <c r="H16" s="13"/>
      <c r="I16" s="13"/>
      <c r="J16" s="13"/>
      <c r="K16" s="13"/>
    </row>
    <row r="17" spans="3:11" ht="12.75">
      <c r="C17" s="13"/>
      <c r="D17" s="13"/>
      <c r="E17" s="13"/>
      <c r="F17" s="13"/>
      <c r="G17" s="13"/>
      <c r="H17" s="13"/>
      <c r="I17" s="13"/>
      <c r="J17" s="13"/>
      <c r="K17" s="13"/>
    </row>
  </sheetData>
  <mergeCells count="7">
    <mergeCell ref="A1:K1"/>
    <mergeCell ref="A15:B15"/>
    <mergeCell ref="A14:B14"/>
    <mergeCell ref="A11:B11"/>
    <mergeCell ref="A2:K2"/>
    <mergeCell ref="A3:A4"/>
    <mergeCell ref="B3:B4"/>
  </mergeCells>
  <printOptions horizontalCentered="1" verticalCentered="1"/>
  <pageMargins left="0.1968503937007874" right="0.196850393700787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ΤΣΑΜΠΑΖΗΣ ΝΙΚΟΣ</dc:creator>
  <cp:keywords/>
  <dc:description/>
  <cp:lastModifiedBy>dioikitis</cp:lastModifiedBy>
  <cp:lastPrinted>2011-08-30T06:58:19Z</cp:lastPrinted>
  <dcterms:created xsi:type="dcterms:W3CDTF">2003-02-20T10:12:51Z</dcterms:created>
  <dcterms:modified xsi:type="dcterms:W3CDTF">2011-09-02T07:48:48Z</dcterms:modified>
  <cp:category/>
  <cp:version/>
  <cp:contentType/>
  <cp:contentStatus/>
</cp:coreProperties>
</file>